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dataset specs\"/>
    </mc:Choice>
  </mc:AlternateContent>
  <bookViews>
    <workbookView xWindow="-825" yWindow="615" windowWidth="15255" windowHeight="7665"/>
  </bookViews>
  <sheets>
    <sheet name="jurisdiction &amp; LHN level specs" sheetId="4" r:id="rId1"/>
    <sheet name="Example data file" sheetId="9" r:id="rId2"/>
  </sheets>
  <definedNames>
    <definedName name="_AMO_UniqueIdentifier" hidden="1">"'cbb6f176-cc93-4584-822d-51b11b50ca75'"</definedName>
    <definedName name="_xlnm.Print_Titles" localSheetId="0">'jurisdiction &amp; LHN level specs'!$5:$5</definedName>
  </definedNames>
  <calcPr calcId="162913"/>
</workbook>
</file>

<file path=xl/calcChain.xml><?xml version="1.0" encoding="utf-8"?>
<calcChain xmlns="http://schemas.openxmlformats.org/spreadsheetml/2006/main">
  <c r="E32" i="4" l="1"/>
  <c r="E30" i="4"/>
  <c r="E26" i="4"/>
  <c r="E24" i="4"/>
  <c r="E16" i="4"/>
  <c r="E36" i="4"/>
  <c r="C7" i="4" l="1"/>
  <c r="C8" i="4" s="1"/>
  <c r="C10" i="4" s="1"/>
  <c r="C11" i="4" s="1"/>
  <c r="C12" i="4" s="1"/>
  <c r="C13" i="4" s="1"/>
  <c r="C14" i="4" s="1"/>
  <c r="C15" i="4" s="1"/>
  <c r="C16" i="4" s="1"/>
  <c r="C17" i="4" s="1"/>
  <c r="C18" i="4" s="1"/>
  <c r="C19" i="4" s="1"/>
  <c r="C20" i="4" s="1"/>
  <c r="C21"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8"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C74" i="4" s="1"/>
  <c r="C75" i="4" s="1"/>
  <c r="C76" i="4" s="1"/>
  <c r="C77" i="4" s="1"/>
  <c r="C78" i="4" s="1"/>
  <c r="C79" i="4" s="1"/>
  <c r="C80" i="4" s="1"/>
  <c r="C81" i="4" s="1"/>
  <c r="C82" i="4" s="1"/>
  <c r="C83" i="4" s="1"/>
  <c r="C85" i="4" s="1"/>
  <c r="C86" i="4" s="1"/>
  <c r="C87" i="4" s="1"/>
  <c r="C88" i="4" s="1"/>
  <c r="C89" i="4" l="1"/>
  <c r="C90" i="4" s="1"/>
  <c r="C91" i="4" s="1"/>
  <c r="C92" i="4" s="1"/>
  <c r="C93" i="4" s="1"/>
  <c r="A7" i="4"/>
  <c r="A8" i="4" s="1"/>
  <c r="A10" i="4" s="1"/>
  <c r="C94" i="4" l="1"/>
  <c r="C95" i="4" s="1"/>
  <c r="C96" i="4" s="1"/>
  <c r="C97" i="4" s="1"/>
  <c r="C98" i="4" s="1"/>
  <c r="C99" i="4" s="1"/>
  <c r="C100" i="4" s="1"/>
  <c r="C101" i="4" s="1"/>
  <c r="C102" i="4" s="1"/>
  <c r="C104" i="4" s="1"/>
  <c r="C105" i="4" s="1"/>
  <c r="C106" i="4" s="1"/>
  <c r="C107" i="4" s="1"/>
  <c r="C108" i="4" s="1"/>
  <c r="C109" i="4" s="1"/>
  <c r="C110" i="4" s="1"/>
  <c r="C111" i="4" s="1"/>
  <c r="C112" i="4" s="1"/>
  <c r="A11" i="4"/>
  <c r="A12" i="4" s="1"/>
  <c r="A13" i="4" s="1"/>
  <c r="A14" i="4" s="1"/>
  <c r="A15" i="4" s="1"/>
  <c r="A16" i="4" s="1"/>
  <c r="A17" i="4" s="1"/>
  <c r="A18" i="4" s="1"/>
  <c r="A19" i="4" s="1"/>
  <c r="A20" i="4" s="1"/>
  <c r="A21" i="4" s="1"/>
  <c r="A23" i="4" s="1"/>
  <c r="C113" i="4" l="1"/>
  <c r="C114" i="4" s="1"/>
  <c r="C115" i="4" s="1"/>
  <c r="C116" i="4" s="1"/>
  <c r="C117" i="4" s="1"/>
  <c r="C118" i="4" s="1"/>
  <c r="C119" i="4" s="1"/>
  <c r="C120" i="4" s="1"/>
  <c r="C121" i="4" s="1"/>
  <c r="C123" i="4" s="1"/>
  <c r="C124" i="4" s="1"/>
  <c r="C125" i="4" s="1"/>
  <c r="C126" i="4" s="1"/>
  <c r="C127" i="4" s="1"/>
  <c r="C128" i="4" s="1"/>
  <c r="C129" i="4" s="1"/>
  <c r="C130" i="4" s="1"/>
  <c r="C131" i="4" s="1"/>
  <c r="C132" i="4" s="1"/>
  <c r="C133" i="4" s="1"/>
  <c r="C134" i="4" s="1"/>
  <c r="C135" i="4" s="1"/>
  <c r="C136" i="4" s="1"/>
  <c r="C137" i="4" s="1"/>
  <c r="C138" i="4" s="1"/>
  <c r="C139" i="4" s="1"/>
  <c r="C140" i="4" s="1"/>
  <c r="C141" i="4" s="1"/>
  <c r="C142" i="4" s="1"/>
  <c r="C143" i="4" s="1"/>
  <c r="C144" i="4" s="1"/>
  <c r="C145" i="4" s="1"/>
  <c r="C146" i="4" s="1"/>
  <c r="C148" i="4" s="1"/>
  <c r="C149" i="4" s="1"/>
  <c r="C150" i="4" s="1"/>
  <c r="C152" i="4" s="1"/>
  <c r="C153" i="4" s="1"/>
  <c r="C154" i="4" s="1"/>
  <c r="A25" i="4"/>
  <c r="A27" i="4" s="1"/>
  <c r="A29" i="4" s="1"/>
  <c r="A31" i="4" s="1"/>
  <c r="A33" i="4" s="1"/>
  <c r="A35" i="4" s="1"/>
  <c r="A37" i="4" s="1"/>
  <c r="A39" i="4" s="1"/>
  <c r="A41" i="4" s="1"/>
  <c r="A43" i="4" s="1"/>
  <c r="A45" i="4" s="1"/>
  <c r="A48" i="4" s="1"/>
  <c r="A24" i="4"/>
  <c r="A26" i="4" s="1"/>
  <c r="A28" i="4" s="1"/>
  <c r="A30" i="4" s="1"/>
  <c r="A32" i="4" s="1"/>
  <c r="A34" i="4" s="1"/>
  <c r="A36" i="4" s="1"/>
  <c r="A38" i="4" s="1"/>
  <c r="A40" i="4" s="1"/>
  <c r="A42" i="4" s="1"/>
  <c r="A44" i="4" s="1"/>
  <c r="A46" i="4" s="1"/>
  <c r="A49" i="4" s="1"/>
  <c r="A51" i="4" s="1"/>
  <c r="A53" i="4" s="1"/>
  <c r="A55" i="4" s="1"/>
  <c r="A57" i="4" s="1"/>
  <c r="A59" i="4" s="1"/>
  <c r="A61" i="4" s="1"/>
  <c r="A63" i="4" s="1"/>
  <c r="A65" i="4" s="1"/>
  <c r="A67" i="4" s="1"/>
  <c r="A69" i="4" s="1"/>
  <c r="A71" i="4" s="1"/>
  <c r="A73" i="4" s="1"/>
  <c r="A75" i="4" s="1"/>
  <c r="A77" i="4" s="1"/>
  <c r="A79" i="4" s="1"/>
  <c r="A81" i="4" s="1"/>
  <c r="A83" i="4" s="1"/>
  <c r="A85" i="4" s="1"/>
  <c r="A50" i="4" l="1"/>
  <c r="A52" i="4" s="1"/>
  <c r="A54" i="4" s="1"/>
  <c r="A56" i="4" s="1"/>
  <c r="A58" i="4" s="1"/>
  <c r="A60" i="4" s="1"/>
  <c r="A62" i="4" s="1"/>
  <c r="A64" i="4" s="1"/>
  <c r="A66" i="4" s="1"/>
  <c r="A68" i="4" s="1"/>
  <c r="A70" i="4" s="1"/>
  <c r="A72" i="4" s="1"/>
  <c r="A74" i="4" s="1"/>
  <c r="A76" i="4" s="1"/>
  <c r="A78" i="4" s="1"/>
  <c r="E84" i="4" s="1"/>
  <c r="A80" i="4" l="1"/>
  <c r="A82" i="4" s="1"/>
  <c r="E103" i="4" s="1"/>
  <c r="E80" i="4"/>
  <c r="E49" i="4"/>
  <c r="E51" i="4" l="1"/>
  <c r="A86" i="4"/>
  <c r="A87" i="4" s="1"/>
  <c r="A88" i="4" s="1"/>
  <c r="E73" i="4"/>
  <c r="E57" i="4"/>
  <c r="E53" i="4"/>
  <c r="E28" i="4"/>
  <c r="A89" i="4" l="1"/>
  <c r="A90" i="4" s="1"/>
  <c r="A91" i="4" s="1"/>
  <c r="A92" i="4" s="1"/>
  <c r="A93" i="4" s="1"/>
  <c r="E83" i="4"/>
  <c r="E77" i="4"/>
  <c r="E75" i="4"/>
  <c r="E59" i="4"/>
  <c r="E55" i="4"/>
  <c r="A94" i="4" l="1"/>
  <c r="A95" i="4" s="1"/>
  <c r="A96" i="4" s="1"/>
  <c r="A97" i="4" s="1"/>
  <c r="A98" i="4" s="1"/>
  <c r="A99" i="4" s="1"/>
  <c r="A100" i="4" s="1"/>
  <c r="A101" i="4" s="1"/>
  <c r="E102" i="4" s="1"/>
  <c r="A102" i="4"/>
  <c r="A104" i="4" s="1"/>
  <c r="E81" i="4"/>
  <c r="E79" i="4"/>
  <c r="E61" i="4"/>
  <c r="E34" i="4"/>
  <c r="E35" i="4"/>
  <c r="A105" i="4" l="1"/>
  <c r="A106" i="4" s="1"/>
  <c r="E63" i="4"/>
  <c r="A107" i="4" l="1"/>
  <c r="A108" i="4" s="1"/>
  <c r="A109" i="4" s="1"/>
  <c r="A110" i="4" s="1"/>
  <c r="A111" i="4" s="1"/>
  <c r="A112" i="4" s="1"/>
  <c r="A113" i="4" s="1"/>
  <c r="A114" i="4" s="1"/>
  <c r="A115" i="4" s="1"/>
  <c r="A116" i="4" s="1"/>
  <c r="A117" i="4" s="1"/>
  <c r="A118" i="4" s="1"/>
  <c r="A119" i="4" s="1"/>
  <c r="A120" i="4" s="1"/>
  <c r="E65" i="4"/>
  <c r="E38" i="4"/>
  <c r="E67" i="4" l="1"/>
  <c r="E40" i="4"/>
  <c r="A121" i="4" l="1"/>
  <c r="E121" i="4"/>
  <c r="E69" i="4"/>
  <c r="E42" i="4"/>
  <c r="A124" i="4" l="1"/>
  <c r="A126" i="4" s="1"/>
  <c r="A128" i="4" s="1"/>
  <c r="A130" i="4" s="1"/>
  <c r="A132" i="4" s="1"/>
  <c r="A134" i="4" s="1"/>
  <c r="A136" i="4" s="1"/>
  <c r="A138" i="4" s="1"/>
  <c r="A140" i="4" s="1"/>
  <c r="A142" i="4" s="1"/>
  <c r="A144" i="4" s="1"/>
  <c r="A146" i="4" s="1"/>
  <c r="A148" i="4" s="1"/>
  <c r="A149" i="4" s="1"/>
  <c r="A150" i="4" s="1"/>
  <c r="A123" i="4"/>
  <c r="A125" i="4" s="1"/>
  <c r="A127" i="4" s="1"/>
  <c r="A129" i="4" s="1"/>
  <c r="A131" i="4" s="1"/>
  <c r="A133" i="4" s="1"/>
  <c r="A135" i="4" s="1"/>
  <c r="A137" i="4" s="1"/>
  <c r="A139" i="4" s="1"/>
  <c r="A141" i="4" s="1"/>
  <c r="A143" i="4" s="1"/>
  <c r="A145" i="4" s="1"/>
  <c r="E71" i="4"/>
  <c r="E44" i="4"/>
  <c r="A153" i="4" l="1"/>
  <c r="A152" i="4"/>
  <c r="A154" i="4" s="1"/>
  <c r="E124" i="4"/>
  <c r="E46" i="4"/>
  <c r="E126" i="4" l="1"/>
  <c r="E128" i="4" l="1"/>
  <c r="E130" i="4" l="1"/>
  <c r="E132" i="4" l="1"/>
  <c r="E134" i="4" l="1"/>
  <c r="E136" i="4" l="1"/>
  <c r="E138" i="4" l="1"/>
  <c r="E140" i="4" l="1"/>
  <c r="E142" i="4" l="1"/>
  <c r="E144" i="4" l="1"/>
  <c r="E145" i="4"/>
  <c r="E146" i="4" l="1"/>
  <c r="E153" i="4" l="1"/>
</calcChain>
</file>

<file path=xl/comments1.xml><?xml version="1.0" encoding="utf-8"?>
<comments xmlns="http://schemas.openxmlformats.org/spreadsheetml/2006/main">
  <authors>
    <author>Cheng, Kelly</author>
  </authors>
  <commentList>
    <comment ref="B9" authorId="0" shapeId="0">
      <text>
        <r>
          <rPr>
            <sz val="9"/>
            <color indexed="81"/>
            <rFont val="Tahoma"/>
            <family val="2"/>
          </rPr>
          <t xml:space="preserve">This row should report data occurred at jurisdiction level if there were any.
</t>
        </r>
      </text>
    </comment>
    <comment ref="C9" authorId="0" shapeId="0">
      <text>
        <r>
          <rPr>
            <b/>
            <sz val="9"/>
            <color indexed="81"/>
            <rFont val="Tahoma"/>
            <family val="2"/>
          </rPr>
          <t>'997' means not applicable to the record containing data occurred at jurisdiction level.</t>
        </r>
      </text>
    </comment>
    <comment ref="B10" authorId="0" shapeId="0">
      <text>
        <r>
          <rPr>
            <sz val="9"/>
            <color indexed="81"/>
            <rFont val="Tahoma"/>
            <family val="2"/>
          </rPr>
          <t xml:space="preserve">This row should report data occurred at network level if there were any. Data reported at establishment level in Collection 1 should be excluded from its parent/network record here. </t>
        </r>
      </text>
    </comment>
  </commentList>
</comments>
</file>

<file path=xl/sharedStrings.xml><?xml version="1.0" encoding="utf-8"?>
<sst xmlns="http://schemas.openxmlformats.org/spreadsheetml/2006/main" count="551" uniqueCount="203">
  <si>
    <t>Position</t>
  </si>
  <si>
    <t>Item
No</t>
  </si>
  <si>
    <t xml:space="preserve">Round to nearest dollar. Right justify, zero fill.
</t>
  </si>
  <si>
    <t>Data item</t>
  </si>
  <si>
    <t>Type &amp; size</t>
  </si>
  <si>
    <t>Valid values / Notes</t>
  </si>
  <si>
    <t>Total non-salary expenditure</t>
  </si>
  <si>
    <t>Total recurrent expenditure</t>
  </si>
  <si>
    <t>Admitted patient cost proportion</t>
  </si>
  <si>
    <t>Acute admitted patient cost proportion</t>
  </si>
  <si>
    <t>Acute non-psychiatric admitted patient cost proportion</t>
  </si>
  <si>
    <t>Total nurses</t>
  </si>
  <si>
    <t>Total staff</t>
  </si>
  <si>
    <t>The sum of Total salary and wage payments and Total non-salary expenditure.
Round to nearest dollar. Right justify, zero fill.</t>
  </si>
  <si>
    <t xml:space="preserve">Total nurses 
</t>
  </si>
  <si>
    <t xml:space="preserve">Total staff    
</t>
  </si>
  <si>
    <t xml:space="preserve">Total revenue
</t>
  </si>
  <si>
    <t xml:space="preserve">N(9)
</t>
  </si>
  <si>
    <t xml:space="preserve">N(1)
</t>
  </si>
  <si>
    <t xml:space="preserve">N(14)
</t>
  </si>
  <si>
    <t xml:space="preserve">N(10)
</t>
  </si>
  <si>
    <t>N(9)</t>
  </si>
  <si>
    <t>N(3)</t>
  </si>
  <si>
    <t>Estimated data indicator
METeOR: 548891</t>
  </si>
  <si>
    <t>Other salaried medical officers</t>
  </si>
  <si>
    <t xml:space="preserve">(right justify, zero fill)
</t>
  </si>
  <si>
    <t xml:space="preserve">Specialist salaried medical officers   
</t>
  </si>
  <si>
    <t xml:space="preserve">Other salaried medical officers
</t>
  </si>
  <si>
    <t>Registered nurses</t>
  </si>
  <si>
    <t>Specialist salaried medical officers</t>
  </si>
  <si>
    <t xml:space="preserve">Use NHHD/METeOR definition.
Round to nearest dollar. Right justify, zero fill.
Trainee/pupil nurse includes any person commencing or undertaking a 1-year course of training leading to registration as an enrolled nurse on the national registration board (includes all trainee nurses).
</t>
  </si>
  <si>
    <t>Use NHHD/METeOR definition.
Round to nearest dollar. Right justify, zero fill.
This category includes attendants, assistants or home assistance, home companions, family aides, ward helpers, warders, orderlies, ward assistants and nursing assistants engaged primarily in the provision of personal care to patients or residents, who are not formally qualified or undergoing training in nursing or allied health professions.</t>
  </si>
  <si>
    <t xml:space="preserve">Use NHHD/METeOR definition.
The expenditure incurred by establishments for the purposes of insurance (excluding workers' compensation premiums and medical indemnity).
Round to nearest dollar. Right justify, zero fill.
</t>
  </si>
  <si>
    <t>Administrative expenses - insurance</t>
  </si>
  <si>
    <t>Administrative expenses - other</t>
  </si>
  <si>
    <t xml:space="preserve">Use NHHD/METeOR definition.
The expenditure incurred by establishments of a management expenses/administrative support nature such as any rates and taxes, printing, telephone, stationery but excluding insurance, workers' compensation premiums and medical indemnity.
Round to nearest dollar. Right justify, zero fill.
</t>
  </si>
  <si>
    <t>Depreciation - building</t>
  </si>
  <si>
    <t>Depreciation - other</t>
  </si>
  <si>
    <t>Domestic services</t>
  </si>
  <si>
    <t xml:space="preserve">Use NHHD/METeOR definition.
The expenditure incurred by establishments on domestic services include electricity, other fuel and power, domestic services for staff, accommodation and kitchen expenses but not including salaries and wages, food costs or equipment replacement and repair costs.
Round to nearest dollar. Right justify, zero fill.
</t>
  </si>
  <si>
    <t>Interest payments</t>
  </si>
  <si>
    <t>Lease costs</t>
  </si>
  <si>
    <t xml:space="preserve">Use NHHD/METeOR definition.
A lease is an agreement whereby the lessor conveys to the lessee in return for a payment or series of payments the right to use an asset for an agreed period of time. 
Round to nearest dollar. Right justify, zero fill.
</t>
  </si>
  <si>
    <t>Patient transport costs</t>
  </si>
  <si>
    <t xml:space="preserve">Use NHHD/METeOR definition.
The expenditure incurred by establishments on transporting patients excluding salaries and wages of transport staff where payment is made by an establishment.
Round to nearest dollar. Right justify, zero fill.
</t>
  </si>
  <si>
    <t>Repairs and maintenance</t>
  </si>
  <si>
    <t xml:space="preserve">Use NHHD/METeOR definition.
The expenditure incurred by establishments on maintaining, repairing, replacing and providing additional equipment, maintaining and renovating building and minor additional works.
Round to nearest dollar. Right justify, zero fill.
</t>
  </si>
  <si>
    <t>Superannuation employer contribution</t>
  </si>
  <si>
    <t>Other on-costs</t>
  </si>
  <si>
    <t xml:space="preserve">Use NHHD/METeOR definition.
The expenditure incurred by establishments on employee-related expenses, excluding salaries, wages and superannuation employer contributions, paid on behalf of establishment either by the establishment, or another organisation such as a state health authority.
 The definition specifically excludes:
 • salaries, wages and supplements for all employees of the organisation (including contract staff employed by an agency, provided staffing data are also available)
 • superannuation employer contributions paid or for an emerging cost scheme, that should be paid (as determined by an actuary) on behalf of establishment employees either by the establishment or another organisation such as a state health authority, to a superannuation fund providing retirement and related benefits to establishment employees.
 • workers' compensation premiums 
 • all paid leave (recreation, sick and long-service).
The definition includes:
 • salary and wage payments relating to workers' compensation leave 
 • payroll tax, fringe benefits tax and redundancy payments.
Round to nearest dollar. Right justify, zero fill.
</t>
  </si>
  <si>
    <t xml:space="preserve">Use NHHD/METeOR definition.
Contributions paid in Australian dollars or (for an emerging cost scheme) that should be paid (as determined by an actuary) on behalf of establishment employees by the establishment to a superannuation fund providing retirement and related benefits to establishment employees, for a financial year.
The definition specifically excludes employee superannuation contributions (not a cost to the establishment) and superannuation final benefit payments.
The following different funding bases are identified: 
 • paid by hospital to fully funded scheme; 
 • paid by Commonwealth Government or State government to fully funded scheme; 
 • unfunded or emerging costs schemes where employer component is not presently funded. 
Fully funded schemes are those in which employer and employee contributions are paid into an invested fund. Benefits are paid from the fund. Most private sector schemes are fully funded.
Emerging cost schemes are those in which the cost of benefits is met at the time a benefit becomes payable; that is, there is no ongoing invested fund from which benefits are paid. The Commonwealth superannuation fund is an example of this type of scheme as employee benefits are paid out of general revenue.
Round to nearest dollar. Right justify, zero fill.
</t>
  </si>
  <si>
    <t>Supplies - drug</t>
  </si>
  <si>
    <t xml:space="preserve">Use NHHD/METeOR definition.
The expenditure incurred by establishments on all drugs including the cost of containers.
Round to nearest dollar. Right justify, zero fill.
</t>
  </si>
  <si>
    <t>Supplies - food</t>
  </si>
  <si>
    <t xml:space="preserve">Use NHHD/METeOR definition.
The expenditure incurred by establishments on all food and beverages but not including kitchen expenses such as utensils, cleaning materials, cutlery and crockery.
Round to nearest dollar. Right justify, zero fill.
</t>
  </si>
  <si>
    <t>Supplies - medical and surgical</t>
  </si>
  <si>
    <t xml:space="preserve">Use NHHD/METeOR definition.
The expenditure incurred by establishments on all consumables of a medical or surgical nature (excluding drug supplies) but not including expenditure on equipment repairs.
Round to nearest dollar. Right justify, zero fill.
</t>
  </si>
  <si>
    <t>Visiting medical officer payments</t>
  </si>
  <si>
    <t xml:space="preserve">Use NHHD/METeOR definition.
The expenditure incurred by establishments to visiting medical officers for medical services provided to hospital (public) patients on an honorary, sessionally paid, or fee for service basis.
All payments made by an institutional health care establishment to visiting medical officers for medical services provided to hospital (public) patients on an honorary, sessionally paid, or fee for service basis.
A visiting medical officer is a medical practitioner appointed by the hospital board to provide medical services for hospital (public) patients on an honorary, sessionally paid, or fee for service basis. This category includes the same Australian and New Zealand Standard Classification of Occupations codes as the salaried medical officers category.
Round to nearest dollar. Right justify, zero fill.
</t>
  </si>
  <si>
    <t>Not elsewhere recorded</t>
  </si>
  <si>
    <t xml:space="preserve">Use NHHD/METeOR definition.
The expenditure incurred by establishments on all other recurrent expenditure not elsewhere recorded. Gross expenditure should be reported with no revenue offsets (except for inter-hospital transfers).
Includes expenditure by the establishment on contracted care arrangements. 
Round to nearest dollar. Right justify, zero fill.
</t>
  </si>
  <si>
    <t>Direct teaching, training and research</t>
  </si>
  <si>
    <t>Commonwealth funded aged care</t>
  </si>
  <si>
    <t>Other aged care</t>
  </si>
  <si>
    <t>Total</t>
  </si>
  <si>
    <t>Department of Veterans' Affairs</t>
  </si>
  <si>
    <t>Compensable schemes</t>
  </si>
  <si>
    <t>Other patient revenue</t>
  </si>
  <si>
    <t>Commonwealth funding/subsidies</t>
  </si>
  <si>
    <t>State or territory health authority funding</t>
  </si>
  <si>
    <t>Other state or territory funding</t>
  </si>
  <si>
    <t>National Health Funding Pool - state or territory government component</t>
  </si>
  <si>
    <t>National Health Funding Pool - Commonwealth government component</t>
  </si>
  <si>
    <t>Infrastructure/facility fees</t>
  </si>
  <si>
    <t>Other recoveries</t>
  </si>
  <si>
    <t>Revenue not elsewhere reported</t>
  </si>
  <si>
    <t>Use NHHD/METeOR definition.
All Department of Veterans' Affairs (DVA) patient revenue received by an establishment in respect of individual patient liability for accommodation and other establishment charges. 
Includes revenues received for health services provided to veterans, war widows and widowers with gold or white DVA cards. Types of services include public and private hospitals, local medical officers and specialists, residential aged care subsidy, allied health, rehabilitation appliances, dental services, community nursing, Veterans' Home Care and travel for treatment. 
Excludes revenues received for pharmaceuticals provided to veterans, war widows and widowers with gold, white or orange DVA cards. Also excludes revenue received from the Department of Defence.
Round to nearest dollar. Right justify, zero fill.</t>
  </si>
  <si>
    <t>Use NHHD/METeOR definition.
All revenue from compensation schemes received by an establishment in respect of individual patient liability for accommodation and other establishment charges.
Compensation schemes for this data element include workers compensation insurance, motor vehicle third party insurance and other compensation (e.g. public liability, common law, medical negligence). 
Workers compensation insurance includes benefits paid under workers compensation insurance to the establishment provided to workers, including trainees and apprentices, who have experienced a work-related injury. Type of benefits includes fees for medical or related treatment.
Motor vehicle third party insurance includes personal injury claims arising from motor accidents and compensation for accident victims and their families for injuries or death. 
Other compensation includes revenues received from benefits paid under public liability, common law and medical negligence. Also includes revenue from:
 • accident and sickness insurance 
 • life insurance 
 • general insurance 
 • other insurance business excluded by the Private Health Insurance (Health Insurance Business) Rules
 • overseas visitors for whom travel insurance is the major funding source.
Round to nearest dollar. Right justify, zero fill.</t>
  </si>
  <si>
    <t>Use NHHD/METeOR definition.
All revenue received by an establishment in respect of individual patient liability for accommodation and other establishment charges, but excluding Department of Veterans' Affairs and compensation scheme patient revenue. 
Other patient revenue includes revenue from private health insurance. Private health insurance includes revenue from businesses mainly engaged in providing insurance cover for hospital, medical, dental or pharmaceutical expenses or costs. Includes revenue received from the Department of Defence.
Excludes: 
 • Accident and sickness insurance 
 • Liability insurance 
 • Life insurance 
 • General insurance 
 • Other insurance business excluded by the Private Health Insurance (Health Insurance Business) Rules
 • Overseas visitors for whom travel insurance is the major funding source.
Round to nearest dollar. Right justify, zero fill.</t>
  </si>
  <si>
    <t>Use NHHD/METeOR definition.
All revenue paid directly by the Commonwealth Government to an establishment for services within the scope of the collection.
Includes funding for transition care, residential aged care subsidies (including MPS payments), aged care assessment, Home and Community Care and Section 100 drugs. Excludes payments related to the National Health Funding Pool.
Round to nearest dollar. Right justify, zero fill.</t>
  </si>
  <si>
    <t>Use NHHD/METeOR definition.
All revenue provided by the state or territory health authority, used by an establishment to support the delivery and/or administration of services within the scope of the collection. Excludes payments related to the National Health Funding Pool.
Round to nearest dollar. Right justify, zero fill.</t>
  </si>
  <si>
    <t>Use NHHD/METeOR definition.
All revenue provided by state or territory funding sources from government departments external to the state/territory health authority used to support the delivery and/or administration of services within the scope of the collection. 
Round to nearest dollar. Right justify, zero fill.</t>
  </si>
  <si>
    <t>Use NHHD/METeOR definition.
Revenue provided by the National Health Funding Pool, including Activity Based Funding payments, used by an establishment to support the delivery and/or administration of services within the scope of the collection. Includes only those funds in the pool that were provided by the state or territory government.
Round to nearest dollar. Right justify, zero fill.</t>
  </si>
  <si>
    <t>Use NHHD/METeOR definition.
Revenue provided by the National Health Funding Pool, including Activity Based Funding payments, used by establishment to support the delivery and/or administration of services within the scope of the collection. Includes only those funds in the pool that were provided by the Commonwealth government.
Round to nearest dollar. Right justify, zero fill.</t>
  </si>
  <si>
    <t>Use NHHD/METeOR definition.
All infrastructure or facility fees revenue received by an establishment. 
Infrastructure or facility fees are income received from the use of hospital facilities by salaried medical officers exercising their rights of private practice and by private practitioners treating private patients in hospital.
Round to nearest dollar. Right justify, zero fill.</t>
  </si>
  <si>
    <t>Use NHHD/METeOR definition.
Revenue that is in the nature of a recovery or expenditure incurred, including income from provision of meals and accommodation, but excluding infrastructure and facility fees.
Round to nearest dollar. Right justify, zero fill.</t>
  </si>
  <si>
    <t>Jurisdiction/Network indicator</t>
  </si>
  <si>
    <t>Other items</t>
  </si>
  <si>
    <t>Local Hospital Network identifier</t>
  </si>
  <si>
    <t>Full-time equivalent (FTE) staff</t>
  </si>
  <si>
    <t xml:space="preserve">Specialist salaried medical officers   </t>
  </si>
  <si>
    <t xml:space="preserve">Enrolled nurses    </t>
  </si>
  <si>
    <t xml:space="preserve">Student nurses     </t>
  </si>
  <si>
    <t xml:space="preserve">Trainee nurses/ pupil nurses     </t>
  </si>
  <si>
    <t>Other personal care staff</t>
  </si>
  <si>
    <t xml:space="preserve">Administrative &amp; clerical  </t>
  </si>
  <si>
    <t xml:space="preserve">Domestic &amp; other </t>
  </si>
  <si>
    <t>1.</t>
  </si>
  <si>
    <t>2.</t>
  </si>
  <si>
    <t xml:space="preserve">Data should be reported at the most granular level as possible – that is, </t>
  </si>
  <si>
    <t>Salary and wage recurrent expenditure</t>
  </si>
  <si>
    <t>Estimated data indicator</t>
  </si>
  <si>
    <t>Enrolled nurses</t>
  </si>
  <si>
    <t>Student nurses</t>
  </si>
  <si>
    <t>Trainee/pupil nurses</t>
  </si>
  <si>
    <t>Administrative &amp; clerical</t>
  </si>
  <si>
    <t>Domestic &amp; other</t>
  </si>
  <si>
    <t>Non-salary recurrent expenditure</t>
  </si>
  <si>
    <t>Jurisdiction/
Network indicator</t>
  </si>
  <si>
    <t>Recurrent expenditure on contracted care by NHRA product stream</t>
  </si>
  <si>
    <t>Total recurrent expenditure by NHRA product stream</t>
  </si>
  <si>
    <t>Revenue</t>
  </si>
  <si>
    <t>Cost proportion</t>
  </si>
  <si>
    <t>N(1)</t>
  </si>
  <si>
    <t xml:space="preserve">Australian state/territory identifier
METeOR: 269941
</t>
  </si>
  <si>
    <t>Organisation identifier
METeOR: 269975</t>
  </si>
  <si>
    <t xml:space="preserve">N(5)
</t>
  </si>
  <si>
    <t>Australian state/territory identifier</t>
  </si>
  <si>
    <t>Collection 2 - Jurisdiction and Local Hospital Network level data</t>
  </si>
  <si>
    <t>Collection 2 - Jurisdiction and Local Hospital Network level data (example)</t>
  </si>
  <si>
    <t>All the public hospital establishments that are to be included in the count of number of public hospitals should report to 'Collection 1 - Establishment Level Data'.</t>
  </si>
  <si>
    <t>Excludes data reported in 'Collection 1 - Establishment level data'.
Report data occurred at jurisdiction or local hospital network level if there were any.
Revenue categories listed below are the same as those adopted in Collection 1.</t>
  </si>
  <si>
    <t>Average available beds for admitted contracted care--average available beds</t>
  </si>
  <si>
    <t>Organisation identifier</t>
  </si>
  <si>
    <t xml:space="preserve">Data occurred at jurisdictional health authority and/or local hospital network level should be included in 'Collection 2 - Jurisdiction and LHN level data'.
Data reported at establishment level in Collection 1 should be excluded from data reported at its parent/network level in Collection 2 so as to avoid double counting. </t>
  </si>
  <si>
    <t>Full-time equivalent (FTE) staff
METeOR: 616025 &amp; 620091 &amp; 615998</t>
  </si>
  <si>
    <t xml:space="preserve">Diagnostic &amp; allied health professionals  
</t>
  </si>
  <si>
    <t xml:space="preserve">Diagnostic &amp; allied health professionals  </t>
  </si>
  <si>
    <t>Diagnostic &amp; allied health professionals</t>
  </si>
  <si>
    <t xml:space="preserve">Domestic &amp; other 
</t>
  </si>
  <si>
    <t>Salary and wage recurrent expenditure
METeOR: 616033 &amp; 620091 &amp; 616005</t>
  </si>
  <si>
    <t xml:space="preserve">Trainee/pupil nurses 
</t>
  </si>
  <si>
    <t xml:space="preserve">Other personal care staff </t>
  </si>
  <si>
    <t xml:space="preserve">Diagnostic &amp; allied health professionals </t>
  </si>
  <si>
    <t xml:space="preserve">Administrative &amp; clerical </t>
  </si>
  <si>
    <t xml:space="preserve">Domestic &amp; other    </t>
  </si>
  <si>
    <r>
      <t xml:space="preserve">Non-salary recurrent expenditure
METeOR: 616030 &amp; 542106 &amp; 616003           </t>
    </r>
    <r>
      <rPr>
        <i/>
        <sz val="10"/>
        <color theme="1"/>
        <rFont val="Arial"/>
        <family val="2"/>
      </rPr>
      <t xml:space="preserve">  </t>
    </r>
  </si>
  <si>
    <t>Average available beds for admitted contracted care--average available beds
METeOR: 616011</t>
  </si>
  <si>
    <t>The table below is provided as an illustration of the structure of the dataset with mock data. Please note excel files will not be received and validated correctly via the Online Validata. Data must be supplied as a fixed column flat file (without header row) as specified in the 'Specification(Collection 2)' tab.</t>
  </si>
  <si>
    <t>Admitted acute care (excluding mental health care) (out-of-scope for the NHRA)</t>
  </si>
  <si>
    <t>Admitted subacute and non-acute care (excluding mental health care) (out-of-scope for the NHRA)</t>
  </si>
  <si>
    <t>Other admitted care (excluding mental health care) (out-of-scope for the NHRA)</t>
  </si>
  <si>
    <t>Admitted mental health care (out-of-scope for the NHRA)</t>
  </si>
  <si>
    <t>Emergency care services (out-of-scope for the NHRA)</t>
  </si>
  <si>
    <t>Depreciation</t>
  </si>
  <si>
    <t>Other (out-of-scope for the NHRA)</t>
  </si>
  <si>
    <t>Revenue
METeOR: 643062 &amp; 643082 &amp; 643142</t>
  </si>
  <si>
    <r>
      <t xml:space="preserve">Admitted acute care
(excluding mental health care) </t>
    </r>
    <r>
      <rPr>
        <sz val="8"/>
        <color rgb="FFFF0000"/>
        <rFont val="Arial"/>
        <family val="2"/>
      </rPr>
      <t>(in-scope for the NHRA)</t>
    </r>
  </si>
  <si>
    <r>
      <t>Admitted subacute</t>
    </r>
    <r>
      <rPr>
        <sz val="8"/>
        <color rgb="FFFF0000"/>
        <rFont val="Arial"/>
        <family val="2"/>
      </rPr>
      <t xml:space="preserve"> and non-acute</t>
    </r>
    <r>
      <rPr>
        <sz val="8"/>
        <rFont val="Arial"/>
        <family val="2"/>
      </rPr>
      <t xml:space="preserve"> care
(excluding mental health care)</t>
    </r>
    <r>
      <rPr>
        <sz val="8"/>
        <color rgb="FFFF0000"/>
        <rFont val="Arial"/>
        <family val="2"/>
      </rPr>
      <t xml:space="preserve"> (in-scope for the NHRA)</t>
    </r>
  </si>
  <si>
    <r>
      <t xml:space="preserve">Other admitted care 
(excluding mental health care) </t>
    </r>
    <r>
      <rPr>
        <sz val="8"/>
        <color rgb="FFFF0000"/>
        <rFont val="Arial"/>
        <family val="2"/>
      </rPr>
      <t>(in-scope for the NHRA)</t>
    </r>
  </si>
  <si>
    <r>
      <t xml:space="preserve">Admitted mental health care </t>
    </r>
    <r>
      <rPr>
        <sz val="8"/>
        <color rgb="FFFF0000"/>
        <rFont val="Arial"/>
        <family val="2"/>
      </rPr>
      <t>(in-scope for the NHRA)</t>
    </r>
  </si>
  <si>
    <r>
      <t xml:space="preserve">Emergency care services </t>
    </r>
    <r>
      <rPr>
        <sz val="8"/>
        <color rgb="FFFF0000"/>
        <rFont val="Arial"/>
        <family val="2"/>
      </rPr>
      <t>(in-scope for the NHRA)</t>
    </r>
  </si>
  <si>
    <r>
      <t>Non-admitted care</t>
    </r>
    <r>
      <rPr>
        <sz val="8"/>
        <color rgb="FFFF0000"/>
        <rFont val="Arial"/>
        <family val="2"/>
      </rPr>
      <t xml:space="preserve"> (excluding emergency care)</t>
    </r>
    <r>
      <rPr>
        <sz val="8"/>
        <color theme="1"/>
        <rFont val="Arial"/>
        <family val="2"/>
      </rPr>
      <t xml:space="preserve"> (in-scope for the NHRA)</t>
    </r>
  </si>
  <si>
    <r>
      <t xml:space="preserve">Non-admitted care </t>
    </r>
    <r>
      <rPr>
        <sz val="8"/>
        <color rgb="FFFF0000"/>
        <rFont val="Arial"/>
        <family val="2"/>
      </rPr>
      <t>(excluding emergency care)</t>
    </r>
    <r>
      <rPr>
        <sz val="8"/>
        <color theme="1"/>
        <rFont val="Arial"/>
        <family val="2"/>
      </rPr>
      <t xml:space="preserve"> (out-of-scope for the NHRA)</t>
    </r>
  </si>
  <si>
    <t>Admitted acute care
(excluding mental health care) (in-scope for the NHRA)</t>
  </si>
  <si>
    <t>Admitted subacute and non-acute care
(excluding mental health care) (in-scope for the NHRA)</t>
  </si>
  <si>
    <t>Other admitted care 
(excluding mental health care) (in-scope for the NHRA)</t>
  </si>
  <si>
    <t>Admitted mental health care (in-scope for the NHRA)</t>
  </si>
  <si>
    <t>Emergency care services (in-scope for the NHRA)</t>
  </si>
  <si>
    <t>Non-admitted care (excluding emergency care) (in-scope for the NHRA)</t>
  </si>
  <si>
    <t>Non-admitted care (excluding emergency care) (out-of-scope for the NHRA)</t>
  </si>
  <si>
    <t>Use NHHD/METeOR definition, described under 'Guide for use' on webpage -&gt; http://meteor.aihw.gov.au/content/index.phtml/itemId/706378
Round to nearest dollar. Right justify, zero fill.</t>
  </si>
  <si>
    <t>Use NHHD/METeOR definition, described under 'Guide for use' on webpage -&gt; http://meteor.aihw.gov.au/content/index.phtml/itemId/706373
Round to nearest dollar. Right justify, zero fill.</t>
  </si>
  <si>
    <t>National Public Hospital Establishments Database - Jurisdiction and Local Hospital Network level - Data Request Specifications for 2019–20.  See the LHN/PHE NMDS specifications http://meteor.aihw.gov.au/content/index.phtml/itemId/706340</t>
  </si>
  <si>
    <r>
      <rPr>
        <sz val="10"/>
        <rFont val="Arial"/>
        <family val="2"/>
      </rPr>
      <t xml:space="preserve">The scope of the Local Hospital Networks/Public hospital establishments national minimum data set (LHN/PHE NMDS) includes three levels of hierarchical reporting:
      • The Public hospital establishments (PHE) component includes establishment-level data for public acute and psychiatric hospitals, and alcohol and drug treatment centres.
      • The Local Hospital Networks (LHN) component excludes data for hospital establishments which are already reported through the PHE component. Local Hospital Networks are defined as those
        entities recognised as such by the relevant state or territory health authority.
      • At the jurisdictional level, all public hospital services that are managed by a state or territory health authority and are included in the General List of In-scope Public Hospital Services, 
        which has been developed under the National Health Reform Agreement (2011) (NHRA) and excluding data which are already reported in the PHE or LHN levels above.
The three levels of the hierarchy work together to collect the same types of recurrent expenditure and related revenue data items, but at different levels of the system. The reporting levels are mutually exclusive, so there should be no overlap in the reporting or expenditure and revenue data across the levels. It is expected that recurrent expenditure and related revenue data will be reported at the level at which they occur. In addition to the shared expenditure and revenue data items, the PHE component includes items such as establishment location, establishment type and specialised service indicators that do not appear in the other components.
</t>
    </r>
    <r>
      <rPr>
        <i/>
        <sz val="10"/>
        <rFont val="Arial"/>
        <family val="2"/>
      </rPr>
      <t xml:space="preserve">
</t>
    </r>
    <r>
      <rPr>
        <sz val="10"/>
        <rFont val="Arial"/>
        <family val="2"/>
      </rPr>
      <t>For more information on the LHN/PHE NMDS, please refer to the METeOR page:</t>
    </r>
    <r>
      <rPr>
        <b/>
        <sz val="10"/>
        <rFont val="Arial"/>
        <family val="2"/>
      </rPr>
      <t xml:space="preserve"> http://meteor.aihw.gov.au/content/index.phtml/itemId/706340
Changes compared to year 2018-19</t>
    </r>
    <r>
      <rPr>
        <i/>
        <sz val="10"/>
        <rFont val="Arial"/>
        <family val="2"/>
      </rPr>
      <t xml:space="preserve">
1. Minor changes to Guide for use for Recurrent expenditure on contracted care by NHRA product stream, which is removing the clause ‘including expenditure associated with maintenance (non-acute) care’ for Code 3 Other admitted care (excluding mental health care) (in-scope for the NHRA). The expenditure associated with maintenance (non-acute) care should be reported under ‘code 2 - Admitted subacute and non-acute care (excluding mental health care) (in-scope for the NHRA)’ if it’s in-scope and admitted. 
2. Minor changes to Guide for use for Total recurrent expenditure by NHRA product stream, which is removing the clause ‘including expenditure associated with maintenance (non-acute) care’ for Code 3 Other admitted care (excluding mental health care) (in-scope for the NHRA). The expenditure associated with maintenance (non-acute) care should be reported under ‘code 2 - Admitted subacute and non-acute care (excluding mental health care) (in-scope for the NHRA)’ if it’s in-scope and admitted. 
3. Some new additions and removals updated to the list of LHN codes.
</t>
    </r>
  </si>
  <si>
    <t>Local Hospital Network identifier
METeOR ID: 727024</t>
  </si>
  <si>
    <t>Recurrent expenditure on contracted care by NHRA product stream
METeOR: 706373 &amp; 684914</t>
  </si>
  <si>
    <t>Total recurrent expenditure by NHRA product stream
METeOR: 706378 &amp; 608186</t>
  </si>
  <si>
    <t xml:space="preserve">Use NHDD/METeOR definition.
1 = New South Wales
2 = Victoria
3 = Queensland
4 = South Australia
5 = Western Australia
6 = Tasmania
7 = Northern Territory
8 = Australian Capital Territory
9 = Other territories (Cocos (Keeling) Islands, Christmas Island and Jervis Bay Territory)
</t>
  </si>
  <si>
    <r>
      <t>Use NHDD/METeOR definition.
A unique Local Hospital Network (LHN) identifier for an establishment within a jurisdiction, as represented by a 3-digit numeric code. 
For activity based funding purposes, a virtual Local Hospital Network identifier exists for each jurisdiction. Virtual Local Hospital Networks are entities that are only used for reporting services that are in-scope for activity based funding but which cannot be allocated to an established Local Hospital Network. The various virtual Local Hospital Network identifiers are intended to be primarily used to enable reconciliation of activity reported for funding purposes.
Please refer to METeOR page below for the list of codes:
http://meteor.aihw.gov.au/content/index.phtml/itemId/727024</t>
    </r>
    <r>
      <rPr>
        <i/>
        <u/>
        <sz val="10"/>
        <rFont val="Arial"/>
        <family val="2"/>
      </rPr>
      <t xml:space="preserve">
</t>
    </r>
    <r>
      <rPr>
        <sz val="10"/>
        <rFont val="Arial"/>
        <family val="2"/>
      </rPr>
      <t xml:space="preserve">Report 997, which means not-applicable, for records containing data occurred at jurisdiction level.
</t>
    </r>
  </si>
  <si>
    <t xml:space="preserve">An indicator of the reporting level, as represented by a one-digit numeric code:
1 = Jurisdiction (if the record contains data occurred at jurisdiction level.)
2 = Network (if the record contains data occurred at Local Hospital Network level.)
It is expected that expenditure and revenue data will be reported at the level at which they occur. Care should be taken not to include same data across different reporting levels so as to avoid them being counted more than once.
</t>
  </si>
  <si>
    <t xml:space="preserve">
Excludes data reported in 'Collection 1 - Establishment level data'.
Report data occurred at jurisdiction or local hospital network level if there were any.
Staffing categories listed below are the same as those adopted in Collection 1.
</t>
  </si>
  <si>
    <t xml:space="preserve">Use NHHD/METeOR definition.
(right justify, zero fill)
Specialist medical officers employed by the establishment on a full-time or part-time salaried basis. This excludes visiting medical officers engaged on an honorary, sessional or fee for service basis.
This metadata item includes specialist salaried medical officers who are engaged in administrative duties regardless of the extent of that engagement (for example, clinical superintendent and medical superintendent). 
</t>
  </si>
  <si>
    <t xml:space="preserve">Use NHHD/METeOR definition.
(right justify, zero fill)
Non-specialist medical officers employed by the establishment on a full-time or part-time salaried basis. This excludes visiting medical offices engaged on an honorary, sessional or fee for service basis. This category includes non-specialist salaried medical officers who are engaged in administrative duties regardless of the extent of that engagement (for example, clinical superintendent and medical superintendent).
</t>
  </si>
  <si>
    <t xml:space="preserve">Use NHHD/METeOR definition.
(right justify, zero fill)
Registered nurses include persons with at least a three year training certificate and nurses holding post graduate qualifications. Registered nurses must be registered with the national registration board. This is a comprehensive category and includes community mental health, general nurse, intellectual disability nurse, midwife (including pupil midwife), psychiatric nurse, senior nurse, charge nurse (now unit manager), supervisory nurse and nurse educator. This category also includes nurses engaged in administrative duties no matter what the extent of their engagement, for example, directors of nursing and assistant directors of nursing.
</t>
  </si>
  <si>
    <t xml:space="preserve">Use NHHD/METeOR definition.
(right justify, zero fill)
Enrolled nurses are registered with the national registration board to practise in this capacity. Includes general enrolled nurse and specialist enrolled nurse (e.g. mothercraft nurses).
</t>
  </si>
  <si>
    <t xml:space="preserve">Use NHHD/METeOR definition.
(right justify, zero fill)
Student nurses are persons employed by the establishment currently studying in years one to three of a three year certificate course. This includes any person commencing or undertaking a three year course of training leading to registration as a nurse by the national registration board. This includes full-time general student nurse and specialist student nurse, such as mental deficiency nurse, but excludes practising nurses enrolled in post basic training courses.
</t>
  </si>
  <si>
    <t xml:space="preserve">Use NHHD/METeOR definition.
(right justify, zero fill)
Trainee/pupil nurse includes any person commencing or undertaking a 1-year course of training leading to registration as an enrolled nurse on the national registration board (includes all trainee nurses).
</t>
  </si>
  <si>
    <t xml:space="preserve">Use NHHD/METeOR definition.
(right justify, zero fill)
This category includes attendants, assistants or home assistance, home companions, family aides, ward helpers, warders, orderlies, ward assistants and nursing assistants engaged primarily in the provision of personal care to patients or residents, who are not formally qualified or undergoing training in nursing or allied health professions.
</t>
  </si>
  <si>
    <t xml:space="preserve">Use NHHD/METeOR definition.
(right justify, zero fill)
Diagnostic and allied health professionals are qualified staff (other than qualified medical and nursing staff) engaged in duties of a diagnostic, professional or technical nature (but also including diagnostic and allied health professionals whose duties are primarily or partly of an administrative nature). This category includes all allied allied health professionals and laboratory technicians (but excludes civil engineers and computing staff).
</t>
  </si>
  <si>
    <t xml:space="preserve">Use NHHD/METeOR definition.
(right justify, zero fill)
Administrative and clerical staff are staff engaged in administrative and clerical duties. Medical staff and nursing staff, diagnostic and allied health professionals and any domestic staff primarily or partly engaged in administrative and clerical duties are excluded. Civil engineers and computing staff are included in this category.
</t>
  </si>
  <si>
    <t xml:space="preserve">Use NHHD/METeOR definition.
(right justify, zero fill)
Domestic staff are staff engaged in the provision of food and cleaning services including domestic staff primarily engaged in administrative duties such as food services manager. Dieticians are excluded. This category also includes all staff not elsewhere included (primarily maintenance staff, trades people and gardening staff).
</t>
  </si>
  <si>
    <t xml:space="preserve">Use NHHD/METeOR definition.
Round to nearest dollar. Right justify, zero fill.
Specialist medical officers employed by the establishment on a full-time or part-time salaried basis. This excludes visiting medical officers engaged on an honorary, sessional or fee for service basis.
This metadata item includes specialist salaried medical officers who are engaged in administrative duties regardless of the extent of that engagement (for example, clinical superintendent and medical superintendent). 
</t>
  </si>
  <si>
    <t xml:space="preserve">Use NHHD/METeOR definition.
Round to nearest dollar. Right justify, zero fill.
Non-specialist medical officers employed by the establishment on a full-time or part-time salaried basis. This excludes visiting medical offices engaged on an honorary, sessional or fee for service basis. This category includes non-specialist salaried medical officers who are engaged in administrative duties regardless of the extent of that engagement (for example, clinical superintendent and medical superintendent).
</t>
  </si>
  <si>
    <t xml:space="preserve">Use NHHD/METeOR definition.
Round to nearest dollar. Right justify, zero fill.
Registered nurses include persons with at least a three year training certificate and nurses holding post graduate qualifications. Registered nurses must be registered with the national registration board. This is a comprehensive category and includes community mental health, general nurse, intellectual disability nurse, midwife (including pupil midwife), psychiatric nurse, senior nurse, charge nurse (now unit manager), supervisory nurse and nurse educator. This category also includes nurses engaged in administrative duties no matter what the extent of their engagement, for example, directors of nursing and assistant directors of nursing.
</t>
  </si>
  <si>
    <t xml:space="preserve">Use NHHD/METeOR definition.
Round to nearest dollar. Right justify, zero fill.
Enrolled nurses are registered with the national registration board to practise in this capacity. Includes general enrolled nurse and specialist enrolled nurse (e.g. mothercraft nurses).
</t>
  </si>
  <si>
    <t xml:space="preserve">Use NHHD/METeOR definition.
Round to nearest dollar. Right justify, zero fill.
Student nurses are persons employed by the establishment currently studying in years one to three of a three year certificate course. This includes any person commencing or undertaking a three year course of training leading to registration as a nurse by the national registration board. This includes full-time general student nurse and specialist student nurse, such as mental deficiency nurse, but excludes practising nurses enrolled in post basic training courses.
</t>
  </si>
  <si>
    <t xml:space="preserve">Use NHHD/METeOR definition.
Round to nearest dollar. Right justify, zero fill.
Diagnostic and allied health professionals are qualified staff (other than qualified medical and nursing staff) engaged in duties of a diagnostic, professional or technical nature (but also including diagnostic and allied health professionals whose duties are primarily or partly of an administrative nature). This category includes all allied allied health professionals and laboratory technicians (but excludes civil engineers and computing staff).
</t>
  </si>
  <si>
    <t xml:space="preserve">Use NHHD/METeOR definition.
Round to nearest dollar. Right justify, zero fill.
Administrative and clerical staff are staff engaged in administrative and clerical duties. Medical staff and nursing staff, diagnostic and allied health professionals and any domestic staff primarily or partly engaged in administrative and clerical duties are excluded. Civil engineers and computing staff are included in this category.
</t>
  </si>
  <si>
    <t xml:space="preserve">Use NHHD/METeOR definition.
Round to nearest dollar. Right justify, zero fill.
Domestic staff are staff engaged in the provision of food and cleaning services including domestic staff primarily engaged in administrative duties such as food services manager. Dieticians are excluded. This category also includes all staff not elsewhere included (primarily maintenance staff, trades people and gardening staff).
</t>
  </si>
  <si>
    <t xml:space="preserve">Total staff    
</t>
  </si>
  <si>
    <t xml:space="preserve">
Excludes data reported in 'Collection 1 - Establishment level data'.
Report data occurred at jurisdiction or local hospital network level if there were any.
Expenditure categories listed below are the same as those adopted in Collection 1.
</t>
  </si>
  <si>
    <t xml:space="preserve">Use NHHD/METeOR definition.
A building is a rigid, fixed and permanent structure which has a roof (ABS 2011). Building depreciation includes depreciation charges for buildings and fixed fit-out such as items fitted to the building (e.g. lights, partitions etc.).
This item includes charges from public private partnerships (PPP) involving the supply and use of buildings. For this purpose, 'supply' is considered to be the interest payments on the building and 'use' is considered to be the expenditure through the special purpose vehicle. Maintenance and repairs are excluded and should be reported against Code 9.
A PPP contract may also include expense for other expenditure such as cleaning or security services. Expenditure relating to these services will be reported under the appropriate code such as Code 5 Domestic Services. Only PPP Interest and Special Purposes Vehicle (SPV) expense should be reported in Code 3 Depreciation - building.
Building depreciation should be identified separately from other depreciation and other recurrent expenditure categories.
Round to nearest dollar. Right justify, zero fill.
</t>
  </si>
  <si>
    <t xml:space="preserve">Use NHHD/METeOR definition.
Other depreciation should be identified separately from building depreciation and other recurrent expenditure categories.
Round to nearest dollar. Right justify, zero fill.
</t>
  </si>
  <si>
    <t xml:space="preserve">Use NHHD/METeOR definition.
Payments made by or on behalf of the establishment in respect of borrowings (e.g. interest on bank overdraft) provided the establishment is permitted to borrow. This does not include the cost of equity capital (i.e. dividends on shares) in respect of profit-making private establishments.
Round to nearest dollar. Right justify, zero fill.
</t>
  </si>
  <si>
    <t xml:space="preserve">Use NHHD/METeOR definition.
Revenue that was received by the establishment that has not been reported elsewhere. 
Includes revenue received by the establishment for the provision of services under contracted care arrangements.
Round to nearest dollar. Right justify, zero fill.
</t>
  </si>
  <si>
    <t xml:space="preserve">
Cost proportion (not part of NBEDS)
</t>
  </si>
  <si>
    <t xml:space="preserve">The admitted patient cost proportion (previously known as the inpatient fraction) is the percentage of total hospital costs apportioned to admitted patients (inpatients). 
The admitted patient cost proportion should include Acute patient costs, Rehabilitation care admitted patient costs, Palliative care admitted patient costs, Geriatric evaluation &amp; management admitted patient costs, Psychogeriatric care admitted patient care costs, Maintenance admitted patient care costs, and other admitted patient costs. Emergency department costs for patients subsequently admitted should be included. Costs attributable to Newborns are included as they are either costed separately or their costs are split between the mother’s acute episode and qualified newborns. 
Cost of teaching, research, non-admitted patient care and other hospital products such as boarders or organ procurement or non health products such as car parking services should be excluded. 
• Show to at least four decimal places eg 70.25% = 0.7025
</t>
  </si>
  <si>
    <t xml:space="preserve">The acute admitted patient cost proportion is the percentage of costs apportioned to acute admitted patients (including newborns with qualified days). 
All costs involved in the delivery of an acute episode of care should be included. 
Costs attributable to Newborns are included as they are either costed separately or their costs are split between the mother’s acute episode and qualified newborns.
• Show to at least four decimal places eg 65.25% = 0.6525 
</t>
  </si>
  <si>
    <t xml:space="preserve">The acute non-psychiatric admitted patient cost proportion is the percentage of costs apportioned to acute admitted patients excluding psychiatric care days (but including newborns with qualified days). All costs involved in the delivery of an acute episode of care should be included (as above) but the cost of psychiatric care days should be excluded. 
• Show to at least four decimal places eg 60.75% = 0.6075
</t>
  </si>
  <si>
    <t xml:space="preserve">
Excludes data reported in 'Collection 1 - Establishment level data'.
Report data occurred at jurisdiction or local hospital network level if there were any.
</t>
  </si>
  <si>
    <t xml:space="preserve">Use NHHD/METeOR definition.
(right justify, zero fill)
The number of beds available to care for admitted patients that an establishment provides via contractual arrangements with private hospitals. 
Where available, actual data should be reported.
 Where actual data are not available, this measure can be calculated by dividing the total contracted patient days by the number of days in the period, e.g. in a normal year, a hospital records 4000 contracted care patient days – the average available contracted care beds would be 4000/365 = 11.0.
Beds exclusively or predominantly for overnight-stay admitted care and same-day admitted care are collected and reported.
</t>
  </si>
  <si>
    <t xml:space="preserve">Use NHHD/METeOR definition.
An identifier for an establishment, unique within the state or territory.
For the purposes of this collection, 'establishment' refers to Local Hospital Networks and state and territory health authorities. 
Leave blank if not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</si>
</sst>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9"/>
      <color indexed="81"/>
      <name val="Tahoma"/>
      <family val="2"/>
    </font>
    <font>
      <b/>
      <sz val="9"/>
      <color indexed="81"/>
      <name val="Tahoma"/>
      <family val="2"/>
    </font>
    <font>
      <sz val="10"/>
      <color theme="1"/>
      <name val="Arial"/>
      <family val="2"/>
    </font>
    <font>
      <b/>
      <sz val="10"/>
      <color theme="1"/>
      <name val="Arial"/>
      <family val="2"/>
    </font>
    <font>
      <sz val="10"/>
      <name val="Calibri"/>
      <family val="2"/>
      <scheme val="minor"/>
    </font>
    <font>
      <sz val="8"/>
      <color theme="1"/>
      <name val="Arial"/>
      <family val="2"/>
    </font>
    <font>
      <sz val="8"/>
      <name val="Arial"/>
      <family val="2"/>
    </font>
    <font>
      <sz val="7"/>
      <color theme="1"/>
      <name val="Arial"/>
      <family val="2"/>
    </font>
    <font>
      <i/>
      <sz val="10"/>
      <color theme="1"/>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0"/>
      <color theme="1"/>
      <name val="Arial"/>
      <family val="2"/>
    </font>
    <font>
      <sz val="8"/>
      <color rgb="FFFF0000"/>
      <name val="Arial"/>
      <family val="2"/>
    </font>
    <font>
      <b/>
      <sz val="12"/>
      <color theme="1"/>
      <name val="Arial"/>
      <family val="2"/>
    </font>
    <font>
      <i/>
      <sz val="10"/>
      <name val="Arial"/>
      <family val="2"/>
    </font>
    <font>
      <i/>
      <u/>
      <sz val="10"/>
      <name val="Arial"/>
      <family val="2"/>
    </font>
    <font>
      <b/>
      <i/>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65">
    <xf numFmtId="0" fontId="0" fillId="0" borderId="0"/>
    <xf numFmtId="0" fontId="7" fillId="0" borderId="0"/>
    <xf numFmtId="0" fontId="9" fillId="0" borderId="0"/>
    <xf numFmtId="0" fontId="6" fillId="0" borderId="0"/>
    <xf numFmtId="0" fontId="5" fillId="0" borderId="0"/>
    <xf numFmtId="0" fontId="5" fillId="0" borderId="0"/>
    <xf numFmtId="0" fontId="5" fillId="0" borderId="0"/>
    <xf numFmtId="0" fontId="9" fillId="0" borderId="0"/>
    <xf numFmtId="0" fontId="4" fillId="0" borderId="0"/>
    <xf numFmtId="0" fontId="4" fillId="0" borderId="0"/>
    <xf numFmtId="0" fontId="4" fillId="0" borderId="0"/>
    <xf numFmtId="0" fontId="20" fillId="0" borderId="0" applyNumberFormat="0" applyFill="0" applyBorder="0" applyAlignment="0" applyProtection="0"/>
    <xf numFmtId="0" fontId="21" fillId="0" borderId="13" applyNumberFormat="0" applyFill="0" applyAlignment="0" applyProtection="0"/>
    <xf numFmtId="0" fontId="22" fillId="0" borderId="14" applyNumberFormat="0" applyFill="0" applyAlignment="0" applyProtection="0"/>
    <xf numFmtId="0" fontId="23" fillId="0" borderId="15" applyNumberFormat="0" applyFill="0" applyAlignment="0" applyProtection="0"/>
    <xf numFmtId="0" fontId="23" fillId="0" borderId="0" applyNumberFormat="0" applyFill="0" applyBorder="0" applyAlignment="0" applyProtection="0"/>
    <xf numFmtId="0" fontId="24" fillId="2" borderId="0" applyNumberFormat="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16" applyNumberFormat="0" applyAlignment="0" applyProtection="0"/>
    <xf numFmtId="0" fontId="28" fillId="6" borderId="17" applyNumberFormat="0" applyAlignment="0" applyProtection="0"/>
    <xf numFmtId="0" fontId="29" fillId="6" borderId="16" applyNumberFormat="0" applyAlignment="0" applyProtection="0"/>
    <xf numFmtId="0" fontId="30" fillId="0" borderId="18" applyNumberFormat="0" applyFill="0" applyAlignment="0" applyProtection="0"/>
    <xf numFmtId="0" fontId="31" fillId="7" borderId="19"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21" applyNumberFormat="0" applyFill="0" applyAlignment="0" applyProtection="0"/>
    <xf numFmtId="0" fontId="35"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5" fillId="32" borderId="0" applyNumberFormat="0" applyBorder="0" applyAlignment="0" applyProtection="0"/>
    <xf numFmtId="0" fontId="3" fillId="0" borderId="0"/>
    <xf numFmtId="0" fontId="3" fillId="0" borderId="0"/>
    <xf numFmtId="0" fontId="3" fillId="0" borderId="0"/>
    <xf numFmtId="0" fontId="3" fillId="0" borderId="0"/>
    <xf numFmtId="0" fontId="3" fillId="8" borderId="20" applyNumberFormat="0" applyFont="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9" fillId="0" borderId="0"/>
    <xf numFmtId="0" fontId="3" fillId="0" borderId="0"/>
    <xf numFmtId="0" fontId="3" fillId="0" borderId="0"/>
    <xf numFmtId="0" fontId="3" fillId="0" borderId="0"/>
    <xf numFmtId="0" fontId="3" fillId="0" borderId="0"/>
    <xf numFmtId="0" fontId="3" fillId="8" borderId="20" applyNumberFormat="0" applyFont="0" applyAlignment="0" applyProtection="0"/>
    <xf numFmtId="0" fontId="19" fillId="0" borderId="0"/>
    <xf numFmtId="0" fontId="9" fillId="0" borderId="0"/>
    <xf numFmtId="0" fontId="9"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0" borderId="0"/>
    <xf numFmtId="0" fontId="2" fillId="0" borderId="0"/>
    <xf numFmtId="0" fontId="2" fillId="8" borderId="20" applyNumberFormat="0" applyFont="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0" borderId="0"/>
    <xf numFmtId="0" fontId="2" fillId="0" borderId="0"/>
    <xf numFmtId="0" fontId="2" fillId="8" borderId="20" applyNumberFormat="0" applyFont="0" applyAlignment="0" applyProtection="0"/>
    <xf numFmtId="0" fontId="2" fillId="0" borderId="0"/>
    <xf numFmtId="0" fontId="19"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20"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8" borderId="20" applyNumberFormat="0" applyFont="0" applyAlignment="0" applyProtection="0"/>
    <xf numFmtId="0" fontId="9" fillId="0" borderId="0"/>
    <xf numFmtId="0" fontId="1" fillId="0" borderId="0"/>
    <xf numFmtId="0" fontId="9" fillId="0" borderId="0"/>
  </cellStyleXfs>
  <cellXfs count="82">
    <xf numFmtId="0" fontId="0" fillId="0" borderId="0" xfId="0"/>
    <xf numFmtId="0" fontId="8" fillId="0" borderId="0" xfId="0" applyFont="1" applyFill="1" applyBorder="1" applyAlignment="1">
      <alignment horizontal="left" vertical="center"/>
    </xf>
    <xf numFmtId="0" fontId="0" fillId="0" borderId="0" xfId="0" applyFill="1" applyAlignment="1">
      <alignment vertical="center"/>
    </xf>
    <xf numFmtId="0" fontId="0" fillId="0" borderId="0" xfId="0" applyFill="1"/>
    <xf numFmtId="0" fontId="8" fillId="0" borderId="0" xfId="0" applyFont="1" applyFill="1" applyBorder="1" applyAlignment="1">
      <alignment horizontal="left" vertical="top"/>
    </xf>
    <xf numFmtId="0" fontId="0" fillId="0" borderId="0" xfId="0" applyFill="1" applyAlignment="1">
      <alignment vertical="top"/>
    </xf>
    <xf numFmtId="0" fontId="0" fillId="0" borderId="0" xfId="0" applyFill="1" applyAlignment="1">
      <alignment horizontal="center"/>
    </xf>
    <xf numFmtId="0" fontId="15" fillId="0" borderId="4" xfId="1" applyFont="1" applyFill="1" applyBorder="1" applyAlignment="1">
      <alignment wrapText="1"/>
    </xf>
    <xf numFmtId="0" fontId="15" fillId="0" borderId="9" xfId="1" applyFont="1" applyFill="1" applyBorder="1" applyAlignment="1">
      <alignment wrapText="1"/>
    </xf>
    <xf numFmtId="0" fontId="15" fillId="0" borderId="2" xfId="1" applyFont="1" applyFill="1" applyBorder="1" applyAlignment="1">
      <alignment wrapText="1"/>
    </xf>
    <xf numFmtId="0" fontId="15" fillId="0" borderId="10" xfId="1" applyFont="1" applyFill="1" applyBorder="1" applyAlignment="1">
      <alignment wrapText="1"/>
    </xf>
    <xf numFmtId="0" fontId="15" fillId="0" borderId="3" xfId="1" applyFont="1" applyFill="1" applyBorder="1" applyAlignment="1">
      <alignment wrapText="1"/>
    </xf>
    <xf numFmtId="0" fontId="15" fillId="0" borderId="5" xfId="1" applyFont="1" applyFill="1" applyBorder="1" applyAlignment="1">
      <alignment wrapText="1"/>
    </xf>
    <xf numFmtId="0" fontId="16" fillId="0" borderId="0" xfId="0" applyFont="1" applyFill="1" applyAlignment="1">
      <alignment wrapText="1"/>
    </xf>
    <xf numFmtId="0" fontId="16" fillId="0" borderId="0" xfId="0" applyFont="1" applyFill="1"/>
    <xf numFmtId="0" fontId="16" fillId="0" borderId="0" xfId="0" applyFont="1" applyFill="1" applyAlignment="1">
      <alignment vertical="top"/>
    </xf>
    <xf numFmtId="0" fontId="17" fillId="0" borderId="4" xfId="1" applyFont="1" applyFill="1" applyBorder="1" applyAlignment="1">
      <alignment wrapText="1"/>
    </xf>
    <xf numFmtId="0" fontId="17" fillId="0" borderId="5" xfId="1" applyFont="1" applyFill="1" applyBorder="1" applyAlignment="1">
      <alignment wrapText="1"/>
    </xf>
    <xf numFmtId="0" fontId="14" fillId="0" borderId="0" xfId="0" applyFont="1" applyFill="1"/>
    <xf numFmtId="0" fontId="0" fillId="0" borderId="0" xfId="0" applyFill="1"/>
    <xf numFmtId="0" fontId="9" fillId="0" borderId="11" xfId="0" quotePrefix="1" applyFont="1" applyFill="1" applyBorder="1" applyAlignment="1">
      <alignment horizontal="right" vertical="top" wrapText="1"/>
    </xf>
    <xf numFmtId="0" fontId="9" fillId="0" borderId="9" xfId="0" quotePrefix="1" applyFont="1" applyFill="1" applyBorder="1" applyAlignment="1">
      <alignment horizontal="right" vertical="top" wrapText="1"/>
    </xf>
    <xf numFmtId="0" fontId="16" fillId="0" borderId="0" xfId="0" applyFont="1" applyFill="1" applyAlignment="1">
      <alignment vertical="top"/>
    </xf>
    <xf numFmtId="0" fontId="14" fillId="0" borderId="6" xfId="0" applyFont="1" applyFill="1" applyBorder="1"/>
    <xf numFmtId="0" fontId="14" fillId="0" borderId="7" xfId="0" applyFont="1" applyFill="1" applyBorder="1"/>
    <xf numFmtId="0" fontId="14" fillId="0" borderId="8" xfId="0" applyFont="1" applyFill="1" applyBorder="1"/>
    <xf numFmtId="0" fontId="12" fillId="0" borderId="2" xfId="0" applyNumberFormat="1" applyFont="1" applyFill="1" applyBorder="1" applyAlignment="1">
      <alignment vertical="top"/>
    </xf>
    <xf numFmtId="0" fontId="12" fillId="0" borderId="2" xfId="0" applyFont="1" applyFill="1" applyBorder="1" applyAlignment="1">
      <alignment horizontal="center" vertical="top"/>
    </xf>
    <xf numFmtId="0" fontId="13" fillId="0" borderId="1" xfId="0" applyNumberFormat="1" applyFont="1" applyFill="1" applyBorder="1" applyAlignment="1">
      <alignment horizontal="center" vertical="center" wrapText="1"/>
    </xf>
    <xf numFmtId="0" fontId="12" fillId="0" borderId="1" xfId="0" quotePrefix="1" applyNumberFormat="1" applyFont="1" applyFill="1" applyBorder="1" applyAlignment="1">
      <alignment horizontal="center" vertical="top" wrapText="1"/>
    </xf>
    <xf numFmtId="0" fontId="12" fillId="0" borderId="1" xfId="0" applyFont="1" applyFill="1" applyBorder="1" applyAlignment="1">
      <alignment horizontal="center" vertical="top" wrapText="1"/>
    </xf>
    <xf numFmtId="0" fontId="12" fillId="0" borderId="0" xfId="0" applyNumberFormat="1" applyFont="1" applyFill="1" applyAlignment="1">
      <alignment vertical="top"/>
    </xf>
    <xf numFmtId="0" fontId="12" fillId="0" borderId="0" xfId="0" applyFont="1" applyFill="1" applyAlignment="1">
      <alignment horizontal="center" vertical="top"/>
    </xf>
    <xf numFmtId="0" fontId="12" fillId="0" borderId="1" xfId="0" applyFont="1" applyFill="1" applyBorder="1" applyAlignment="1">
      <alignment vertical="top" wrapText="1"/>
    </xf>
    <xf numFmtId="0" fontId="12" fillId="0" borderId="1" xfId="0" applyFont="1" applyFill="1" applyBorder="1" applyAlignment="1">
      <alignment horizontal="left" vertical="top" wrapText="1"/>
    </xf>
    <xf numFmtId="0" fontId="16" fillId="0" borderId="3" xfId="164" applyFont="1" applyFill="1" applyBorder="1" applyAlignment="1">
      <alignment horizontal="left" wrapText="1"/>
    </xf>
    <xf numFmtId="0" fontId="16" fillId="0" borderId="4" xfId="164" applyFont="1" applyFill="1" applyBorder="1" applyAlignment="1">
      <alignment horizontal="left" wrapText="1"/>
    </xf>
    <xf numFmtId="0" fontId="15" fillId="0" borderId="4" xfId="164" applyFont="1" applyFill="1" applyBorder="1" applyAlignment="1">
      <alignment horizontal="left" wrapText="1"/>
    </xf>
    <xf numFmtId="0" fontId="37" fillId="0" borderId="4" xfId="164" applyFont="1" applyFill="1" applyBorder="1" applyAlignment="1">
      <alignment horizontal="left" wrapText="1"/>
    </xf>
    <xf numFmtId="0" fontId="15" fillId="0" borderId="5" xfId="164" applyFont="1" applyFill="1" applyBorder="1" applyAlignment="1">
      <alignment horizontal="left" wrapText="1"/>
    </xf>
    <xf numFmtId="0" fontId="12" fillId="0" borderId="0" xfId="0" applyFont="1" applyFill="1"/>
    <xf numFmtId="0" fontId="12" fillId="0" borderId="0" xfId="0" applyFont="1" applyFill="1" applyBorder="1"/>
    <xf numFmtId="0" fontId="12" fillId="0" borderId="2" xfId="0" applyFont="1" applyFill="1" applyBorder="1" applyAlignment="1">
      <alignment vertical="top"/>
    </xf>
    <xf numFmtId="0" fontId="12" fillId="0" borderId="0" xfId="0" applyFont="1" applyFill="1" applyAlignment="1">
      <alignment vertical="top"/>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justify"/>
    </xf>
    <xf numFmtId="0" fontId="12" fillId="0" borderId="0" xfId="0" applyFont="1" applyFill="1" applyAlignment="1">
      <alignment vertical="top" wrapText="1"/>
    </xf>
    <xf numFmtId="0" fontId="12" fillId="0" borderId="0" xfId="0" applyFont="1" applyFill="1" applyAlignment="1">
      <alignment vertical="center"/>
    </xf>
    <xf numFmtId="0" fontId="18" fillId="0" borderId="0" xfId="0" applyFont="1" applyFill="1" applyAlignment="1">
      <alignment vertical="top"/>
    </xf>
    <xf numFmtId="0" fontId="12" fillId="0" borderId="0" xfId="0" applyFont="1" applyFill="1" applyBorder="1" applyAlignment="1">
      <alignment vertical="top"/>
    </xf>
    <xf numFmtId="0" fontId="18" fillId="0" borderId="0" xfId="0" applyFont="1" applyFill="1" applyBorder="1" applyAlignment="1">
      <alignment vertical="center"/>
    </xf>
    <xf numFmtId="0" fontId="12" fillId="0" borderId="0" xfId="0" applyFont="1" applyFill="1" applyAlignment="1">
      <alignment horizontal="left" vertical="center" indent="1"/>
    </xf>
    <xf numFmtId="0" fontId="9" fillId="0" borderId="1" xfId="0" applyFont="1" applyFill="1" applyBorder="1" applyAlignment="1">
      <alignment vertical="top" wrapText="1"/>
    </xf>
    <xf numFmtId="0" fontId="9" fillId="0" borderId="1" xfId="0" quotePrefix="1"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13" fillId="0" borderId="9" xfId="0" applyFont="1" applyFill="1" applyBorder="1" applyAlignment="1">
      <alignment horizontal="left" vertical="top"/>
    </xf>
    <xf numFmtId="0" fontId="12" fillId="0" borderId="10" xfId="0" applyFont="1" applyFill="1" applyBorder="1" applyAlignment="1">
      <alignment vertical="top" wrapText="1"/>
    </xf>
    <xf numFmtId="0" fontId="18" fillId="0" borderId="5" xfId="0" applyFont="1" applyFill="1" applyBorder="1" applyAlignment="1">
      <alignment horizontal="left" vertical="center" wrapText="1"/>
    </xf>
    <xf numFmtId="0" fontId="18" fillId="0" borderId="5" xfId="0" applyFont="1" applyFill="1" applyBorder="1" applyAlignment="1">
      <alignment horizontal="left" vertical="top" wrapText="1"/>
    </xf>
    <xf numFmtId="0" fontId="41" fillId="0" borderId="3" xfId="0" applyFont="1" applyFill="1" applyBorder="1" applyAlignment="1">
      <alignment vertical="center" wrapText="1"/>
    </xf>
    <xf numFmtId="0" fontId="8" fillId="0" borderId="4" xfId="0" applyFont="1" applyFill="1" applyBorder="1" applyAlignment="1">
      <alignment vertical="center" wrapText="1"/>
    </xf>
    <xf numFmtId="0" fontId="41" fillId="0" borderId="4" xfId="0" applyFont="1" applyFill="1" applyBorder="1" applyAlignment="1">
      <alignment vertical="center" wrapText="1"/>
    </xf>
    <xf numFmtId="0" fontId="36" fillId="0" borderId="3" xfId="0" applyFont="1" applyFill="1" applyBorder="1" applyAlignment="1">
      <alignment vertical="center" wrapText="1"/>
    </xf>
    <xf numFmtId="0" fontId="13" fillId="0" borderId="4" xfId="0" applyFont="1" applyFill="1" applyBorder="1" applyAlignment="1">
      <alignment vertical="center" wrapText="1"/>
    </xf>
    <xf numFmtId="0" fontId="36" fillId="0" borderId="4" xfId="0" applyFont="1" applyFill="1" applyBorder="1" applyAlignment="1">
      <alignment vertical="center" wrapText="1"/>
    </xf>
    <xf numFmtId="0" fontId="38" fillId="0" borderId="6" xfId="0" applyFont="1" applyFill="1" applyBorder="1" applyAlignment="1">
      <alignment horizontal="center" vertical="center" wrapText="1"/>
    </xf>
    <xf numFmtId="0" fontId="38" fillId="0" borderId="7" xfId="0" applyFont="1" applyFill="1" applyBorder="1" applyAlignment="1">
      <alignment horizontal="center" vertical="center"/>
    </xf>
    <xf numFmtId="0" fontId="38" fillId="0" borderId="8" xfId="0" applyFont="1" applyFill="1" applyBorder="1" applyAlignment="1">
      <alignment horizontal="center" vertical="center"/>
    </xf>
    <xf numFmtId="0" fontId="39" fillId="0" borderId="11"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12" xfId="0" applyFont="1" applyFill="1" applyBorder="1" applyAlignment="1">
      <alignment horizontal="left" vertical="center" wrapText="1"/>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10" xfId="0" applyFont="1" applyFill="1" applyBorder="1" applyAlignment="1">
      <alignment horizontal="left" vertical="top" wrapText="1"/>
    </xf>
  </cellXfs>
  <cellStyles count="165">
    <cellStyle name="20% - Accent1" xfId="28" builtinId="30" customBuiltin="1"/>
    <cellStyle name="20% - Accent1 2" xfId="58"/>
    <cellStyle name="20% - Accent1 2 2" xfId="107"/>
    <cellStyle name="20% - Accent1 2 3" xfId="145"/>
    <cellStyle name="20% - Accent1 3" xfId="89"/>
    <cellStyle name="20% - Accent1 4" xfId="129"/>
    <cellStyle name="20% - Accent2" xfId="32" builtinId="34" customBuiltin="1"/>
    <cellStyle name="20% - Accent2 2" xfId="60"/>
    <cellStyle name="20% - Accent2 2 2" xfId="109"/>
    <cellStyle name="20% - Accent2 2 3" xfId="147"/>
    <cellStyle name="20% - Accent2 3" xfId="91"/>
    <cellStyle name="20% - Accent2 4" xfId="131"/>
    <cellStyle name="20% - Accent3" xfId="36" builtinId="38" customBuiltin="1"/>
    <cellStyle name="20% - Accent3 2" xfId="62"/>
    <cellStyle name="20% - Accent3 2 2" xfId="111"/>
    <cellStyle name="20% - Accent3 2 3" xfId="149"/>
    <cellStyle name="20% - Accent3 3" xfId="93"/>
    <cellStyle name="20% - Accent3 4" xfId="133"/>
    <cellStyle name="20% - Accent4" xfId="40" builtinId="42" customBuiltin="1"/>
    <cellStyle name="20% - Accent4 2" xfId="64"/>
    <cellStyle name="20% - Accent4 2 2" xfId="113"/>
    <cellStyle name="20% - Accent4 2 3" xfId="151"/>
    <cellStyle name="20% - Accent4 3" xfId="95"/>
    <cellStyle name="20% - Accent4 4" xfId="135"/>
    <cellStyle name="20% - Accent5" xfId="44" builtinId="46" customBuiltin="1"/>
    <cellStyle name="20% - Accent5 2" xfId="66"/>
    <cellStyle name="20% - Accent5 2 2" xfId="115"/>
    <cellStyle name="20% - Accent5 2 3" xfId="153"/>
    <cellStyle name="20% - Accent5 3" xfId="97"/>
    <cellStyle name="20% - Accent5 4" xfId="137"/>
    <cellStyle name="20% - Accent6" xfId="48" builtinId="50" customBuiltin="1"/>
    <cellStyle name="20% - Accent6 2" xfId="68"/>
    <cellStyle name="20% - Accent6 2 2" xfId="117"/>
    <cellStyle name="20% - Accent6 2 3" xfId="155"/>
    <cellStyle name="20% - Accent6 3" xfId="99"/>
    <cellStyle name="20% - Accent6 4" xfId="139"/>
    <cellStyle name="40% - Accent1" xfId="29" builtinId="31" customBuiltin="1"/>
    <cellStyle name="40% - Accent1 2" xfId="59"/>
    <cellStyle name="40% - Accent1 2 2" xfId="108"/>
    <cellStyle name="40% - Accent1 2 3" xfId="146"/>
    <cellStyle name="40% - Accent1 3" xfId="90"/>
    <cellStyle name="40% - Accent1 4" xfId="130"/>
    <cellStyle name="40% - Accent2" xfId="33" builtinId="35" customBuiltin="1"/>
    <cellStyle name="40% - Accent2 2" xfId="61"/>
    <cellStyle name="40% - Accent2 2 2" xfId="110"/>
    <cellStyle name="40% - Accent2 2 3" xfId="148"/>
    <cellStyle name="40% - Accent2 3" xfId="92"/>
    <cellStyle name="40% - Accent2 4" xfId="132"/>
    <cellStyle name="40% - Accent3" xfId="37" builtinId="39" customBuiltin="1"/>
    <cellStyle name="40% - Accent3 2" xfId="63"/>
    <cellStyle name="40% - Accent3 2 2" xfId="112"/>
    <cellStyle name="40% - Accent3 2 3" xfId="150"/>
    <cellStyle name="40% - Accent3 3" xfId="94"/>
    <cellStyle name="40% - Accent3 4" xfId="134"/>
    <cellStyle name="40% - Accent4" xfId="41" builtinId="43" customBuiltin="1"/>
    <cellStyle name="40% - Accent4 2" xfId="65"/>
    <cellStyle name="40% - Accent4 2 2" xfId="114"/>
    <cellStyle name="40% - Accent4 2 3" xfId="152"/>
    <cellStyle name="40% - Accent4 3" xfId="96"/>
    <cellStyle name="40% - Accent4 4" xfId="136"/>
    <cellStyle name="40% - Accent5" xfId="45" builtinId="47" customBuiltin="1"/>
    <cellStyle name="40% - Accent5 2" xfId="67"/>
    <cellStyle name="40% - Accent5 2 2" xfId="116"/>
    <cellStyle name="40% - Accent5 2 3" xfId="154"/>
    <cellStyle name="40% - Accent5 3" xfId="98"/>
    <cellStyle name="40% - Accent5 4" xfId="138"/>
    <cellStyle name="40% - Accent6" xfId="49" builtinId="51" customBuiltin="1"/>
    <cellStyle name="40% - Accent6 2" xfId="69"/>
    <cellStyle name="40% - Accent6 2 2" xfId="118"/>
    <cellStyle name="40% - Accent6 2 3" xfId="156"/>
    <cellStyle name="40% - Accent6 3" xfId="100"/>
    <cellStyle name="40% - Accent6 4" xfId="140"/>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7" builtinId="27" customBuiltin="1"/>
    <cellStyle name="Calculation" xfId="21" builtinId="22" customBuiltin="1"/>
    <cellStyle name="Check Cell" xfId="23" builtinId="23" customBuiltin="1"/>
    <cellStyle name="Explanatory Text" xfId="25"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10" xfId="164"/>
    <cellStyle name="Normal 2" xfId="1"/>
    <cellStyle name="Normal 2 2" xfId="3"/>
    <cellStyle name="Normal 2 2 2" xfId="6"/>
    <cellStyle name="Normal 2 2 2 2" xfId="73"/>
    <cellStyle name="Normal 2 2 2 2 2" xfId="121"/>
    <cellStyle name="Normal 2 2 2 3" xfId="85"/>
    <cellStyle name="Normal 2 2 2 4" xfId="159"/>
    <cellStyle name="Normal 2 2 3" xfId="10"/>
    <cellStyle name="Normal 2 2 3 2" xfId="88"/>
    <cellStyle name="Normal 2 2 4" xfId="53"/>
    <cellStyle name="Normal 2 2 4 2" xfId="103"/>
    <cellStyle name="Normal 2 2 5" xfId="82"/>
    <cellStyle name="Normal 2 2 6" xfId="128"/>
    <cellStyle name="Normal 2 3" xfId="4"/>
    <cellStyle name="Normal 2 3 2" xfId="71"/>
    <cellStyle name="Normal 2 3 2 2" xfId="119"/>
    <cellStyle name="Normal 2 3 3" xfId="83"/>
    <cellStyle name="Normal 2 3 4" xfId="157"/>
    <cellStyle name="Normal 2 4" xfId="8"/>
    <cellStyle name="Normal 2 4 2" xfId="86"/>
    <cellStyle name="Normal 2 5" xfId="51"/>
    <cellStyle name="Normal 2 5 2" xfId="101"/>
    <cellStyle name="Normal 2 6" xfId="81"/>
    <cellStyle name="Normal 2 7" xfId="126"/>
    <cellStyle name="Normal 3" xfId="2"/>
    <cellStyle name="Normal 3 2" xfId="7"/>
    <cellStyle name="Normal 3 2 2" xfId="78"/>
    <cellStyle name="Normal 3 3" xfId="77"/>
    <cellStyle name="Normal 4" xfId="5"/>
    <cellStyle name="Normal 4 2" xfId="9"/>
    <cellStyle name="Normal 4 2 2" xfId="72"/>
    <cellStyle name="Normal 4 2 2 2" xfId="120"/>
    <cellStyle name="Normal 4 2 3" xfId="87"/>
    <cellStyle name="Normal 4 2 4" xfId="158"/>
    <cellStyle name="Normal 4 3" xfId="52"/>
    <cellStyle name="Normal 4 3 2" xfId="102"/>
    <cellStyle name="Normal 4 4" xfId="84"/>
    <cellStyle name="Normal 4 5" xfId="127"/>
    <cellStyle name="Normal 5" xfId="54"/>
    <cellStyle name="Normal 5 2" xfId="74"/>
    <cellStyle name="Normal 5 2 2" xfId="122"/>
    <cellStyle name="Normal 5 2 3" xfId="160"/>
    <cellStyle name="Normal 5 3" xfId="104"/>
    <cellStyle name="Normal 5 4" xfId="141"/>
    <cellStyle name="Normal 6" xfId="56"/>
    <cellStyle name="Normal 6 2" xfId="79"/>
    <cellStyle name="Normal 6 2 2" xfId="124"/>
    <cellStyle name="Normal 6 2 3" xfId="163"/>
    <cellStyle name="Normal 6 3" xfId="70"/>
    <cellStyle name="Normal 6 4" xfId="80"/>
    <cellStyle name="Normal 6 5" xfId="143"/>
    <cellStyle name="Normal 7" xfId="76"/>
    <cellStyle name="Normal 7 2" xfId="162"/>
    <cellStyle name="Normal 8" xfId="57"/>
    <cellStyle name="Normal 8 2" xfId="106"/>
    <cellStyle name="Normal 8 3" xfId="144"/>
    <cellStyle name="Normal 9" xfId="125"/>
    <cellStyle name="Note 2" xfId="55"/>
    <cellStyle name="Note 2 2" xfId="75"/>
    <cellStyle name="Note 2 2 2" xfId="123"/>
    <cellStyle name="Note 2 2 3" xfId="161"/>
    <cellStyle name="Note 2 3" xfId="105"/>
    <cellStyle name="Note 2 4" xfId="142"/>
    <cellStyle name="Output" xfId="20" builtinId="21" customBuiltin="1"/>
    <cellStyle name="Title" xfId="11" builtinId="15" customBuiltin="1"/>
    <cellStyle name="Total" xfId="26"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352425</xdr:colOff>
      <xdr:row>0</xdr:row>
      <xdr:rowOff>634725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3352800" cy="634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pageSetUpPr fitToPage="1"/>
  </sheetPr>
  <dimension ref="A1:Z157"/>
  <sheetViews>
    <sheetView tabSelected="1" showRuler="0" zoomScaleNormal="100" zoomScaleSheetLayoutView="70" zoomScalePageLayoutView="85" workbookViewId="0">
      <selection activeCell="B1" sqref="B1"/>
    </sheetView>
  </sheetViews>
  <sheetFormatPr defaultColWidth="9.140625" defaultRowHeight="12.75" x14ac:dyDescent="0.2"/>
  <cols>
    <col min="1" max="1" width="6.140625" style="32" customWidth="1"/>
    <col min="2" max="2" width="19.140625" style="43" customWidth="1"/>
    <col min="3" max="3" width="10.85546875" style="31" customWidth="1"/>
    <col min="4" max="4" width="8.85546875" style="32" customWidth="1"/>
    <col min="5" max="5" width="90.5703125" style="43" customWidth="1"/>
    <col min="6" max="16384" width="9.140625" style="43"/>
  </cols>
  <sheetData>
    <row r="1" spans="1:14" ht="63.95" customHeight="1" x14ac:dyDescent="0.2"/>
    <row r="2" spans="1:14" s="40" customFormat="1" ht="50.45" customHeight="1" x14ac:dyDescent="0.2">
      <c r="A2" s="65" t="s">
        <v>163</v>
      </c>
      <c r="B2" s="66"/>
      <c r="C2" s="66"/>
      <c r="D2" s="66"/>
      <c r="E2" s="67"/>
    </row>
    <row r="3" spans="1:14" s="40" customFormat="1" ht="380.1" customHeight="1" x14ac:dyDescent="0.2">
      <c r="A3" s="68" t="s">
        <v>164</v>
      </c>
      <c r="B3" s="69"/>
      <c r="C3" s="69"/>
      <c r="D3" s="69"/>
      <c r="E3" s="70"/>
      <c r="F3" s="41"/>
      <c r="G3" s="41"/>
      <c r="H3" s="41"/>
      <c r="I3" s="41"/>
      <c r="J3" s="41"/>
      <c r="K3" s="41"/>
      <c r="L3" s="41"/>
      <c r="M3" s="41"/>
      <c r="N3" s="41"/>
    </row>
    <row r="4" spans="1:14" ht="16.350000000000001" customHeight="1" x14ac:dyDescent="0.2">
      <c r="A4" s="55" t="s">
        <v>118</v>
      </c>
      <c r="B4" s="42"/>
      <c r="C4" s="26"/>
      <c r="D4" s="27"/>
      <c r="E4" s="56"/>
    </row>
    <row r="5" spans="1:14" s="40" customFormat="1" ht="25.5" x14ac:dyDescent="0.2">
      <c r="A5" s="44" t="s">
        <v>1</v>
      </c>
      <c r="B5" s="44" t="s">
        <v>3</v>
      </c>
      <c r="C5" s="28" t="s">
        <v>0</v>
      </c>
      <c r="D5" s="28" t="s">
        <v>4</v>
      </c>
      <c r="E5" s="44" t="s">
        <v>5</v>
      </c>
    </row>
    <row r="6" spans="1:14" s="40" customFormat="1" ht="137.1" customHeight="1" x14ac:dyDescent="0.2">
      <c r="A6" s="45">
        <v>1</v>
      </c>
      <c r="B6" s="33" t="s">
        <v>114</v>
      </c>
      <c r="C6" s="29">
        <v>1</v>
      </c>
      <c r="D6" s="30" t="s">
        <v>113</v>
      </c>
      <c r="E6" s="33" t="s">
        <v>168</v>
      </c>
    </row>
    <row r="7" spans="1:14" s="46" customFormat="1" ht="173.1" customHeight="1" x14ac:dyDescent="0.2">
      <c r="A7" s="30">
        <f>A6+1</f>
        <v>2</v>
      </c>
      <c r="B7" s="52" t="s">
        <v>165</v>
      </c>
      <c r="C7" s="53" t="str">
        <f>IF(MID(D7,FIND("(",D7)+1,FIND(")",D7)-FIND("(",D7)-1)-1=0,RIGHT(C6,LEN(C6)-IFERROR(FIND("-",C6),0))+1,(RIGHT(C6,LEN(C6)-IFERROR(FIND("-",C6),0))+1)&amp;"-"&amp;(RIGHT(C6,LEN(C6)-IFERROR(FIND("-",C6),0))+MID(D7,FIND("(",D7)+1,FIND(")",D7)-FIND("(",D7)-1)))</f>
        <v>2-4</v>
      </c>
      <c r="D7" s="54" t="s">
        <v>22</v>
      </c>
      <c r="E7" s="52" t="s">
        <v>169</v>
      </c>
    </row>
    <row r="8" spans="1:14" ht="102" x14ac:dyDescent="0.2">
      <c r="A8" s="30">
        <f>A7+1</f>
        <v>3</v>
      </c>
      <c r="B8" s="33" t="s">
        <v>86</v>
      </c>
      <c r="C8" s="29">
        <f>IF(MID(D8,FIND("(",D8)+1,FIND(")",D8)-FIND("(",D8)-1)-1=0,RIGHT(C7,LEN(C7)-IFERROR(FIND("-",C7),0))+1,(RIGHT(C7,LEN(C7)-IFERROR(FIND("-",C7),0))+1)&amp;"-"&amp;(RIGHT(C7,LEN(C7)-IFERROR(FIND("-",C7),0))+MID(D8,FIND("(",D8)+1,FIND(")",D8)-FIND("(",D8)-1)))</f>
        <v>5</v>
      </c>
      <c r="D8" s="30" t="s">
        <v>113</v>
      </c>
      <c r="E8" s="33" t="s">
        <v>170</v>
      </c>
    </row>
    <row r="9" spans="1:14" s="47" customFormat="1" ht="63.75" x14ac:dyDescent="0.2">
      <c r="A9" s="62" t="s">
        <v>125</v>
      </c>
      <c r="B9" s="63"/>
      <c r="C9" s="63"/>
      <c r="D9" s="63"/>
      <c r="E9" s="57" t="s">
        <v>171</v>
      </c>
    </row>
    <row r="10" spans="1:14" ht="99.95" customHeight="1" x14ac:dyDescent="0.2">
      <c r="A10" s="30">
        <f>A8+1</f>
        <v>4</v>
      </c>
      <c r="B10" s="33" t="s">
        <v>26</v>
      </c>
      <c r="C10" s="29" t="str">
        <f>IF(MID(D10,FIND("(",D10)+1,FIND(")",D10)-FIND("(",D10)-1)-1=0,RIGHT(C8,LEN(C8)-IFERROR(FIND("-",C8),0))+1,(RIGHT(C8,LEN(C8)-IFERROR(FIND("-",C8),0))+1)&amp;"-"&amp;(RIGHT(C8,LEN(C8)-IFERROR(FIND("-",C8),0))+MID(D10,FIND("(",D10)+1,FIND(")",D10)-FIND("(",D10)-1)))</f>
        <v>6-14</v>
      </c>
      <c r="D10" s="30" t="s">
        <v>17</v>
      </c>
      <c r="E10" s="34" t="s">
        <v>172</v>
      </c>
    </row>
    <row r="11" spans="1:14" ht="89.1" customHeight="1" x14ac:dyDescent="0.2">
      <c r="A11" s="30">
        <f>A10+1</f>
        <v>5</v>
      </c>
      <c r="B11" s="33" t="s">
        <v>27</v>
      </c>
      <c r="C11" s="29" t="str">
        <f>IF(MID(D11,FIND("(",D11)+1,FIND(")",D11)-FIND("(",D11)-1)-1=0,RIGHT(C10,LEN(C10)-IFERROR(FIND("-",C10),0))+1,(RIGHT(C10,LEN(C10)-IFERROR(FIND("-",C10),0))+1)&amp;"-"&amp;(RIGHT(C10,LEN(C10)-IFERROR(FIND("-",C10),0))+MID(D11,FIND("(",D11)+1,FIND(")",D11)-FIND("(",D11)-1)))</f>
        <v>15-23</v>
      </c>
      <c r="D11" s="30" t="s">
        <v>17</v>
      </c>
      <c r="E11" s="34" t="s">
        <v>173</v>
      </c>
    </row>
    <row r="12" spans="1:14" ht="111.6" customHeight="1" x14ac:dyDescent="0.2">
      <c r="A12" s="30">
        <f t="shared" ref="A12:A21" si="0">A11+1</f>
        <v>6</v>
      </c>
      <c r="B12" s="33" t="s">
        <v>28</v>
      </c>
      <c r="C12" s="29" t="str">
        <f t="shared" ref="C12:C21" si="1">IF(MID(D12,FIND("(",D12)+1,FIND(")",D12)-FIND("(",D12)-1)-1=0,RIGHT(C11,LEN(C11)-IFERROR(FIND("-",C11),0))+1,(RIGHT(C11,LEN(C11)-IFERROR(FIND("-",C11),0))+1)&amp;"-"&amp;(RIGHT(C11,LEN(C11)-IFERROR(FIND("-",C11),0))+MID(D12,FIND("(",D12)+1,FIND(")",D12)-FIND("(",D12)-1)))</f>
        <v>24-32</v>
      </c>
      <c r="D12" s="30" t="s">
        <v>17</v>
      </c>
      <c r="E12" s="34" t="s">
        <v>174</v>
      </c>
    </row>
    <row r="13" spans="1:14" ht="63.75" x14ac:dyDescent="0.2">
      <c r="A13" s="30">
        <f t="shared" si="0"/>
        <v>7</v>
      </c>
      <c r="B13" s="33" t="s">
        <v>102</v>
      </c>
      <c r="C13" s="29" t="str">
        <f t="shared" si="1"/>
        <v>33-41</v>
      </c>
      <c r="D13" s="30" t="s">
        <v>17</v>
      </c>
      <c r="E13" s="34" t="s">
        <v>175</v>
      </c>
    </row>
    <row r="14" spans="1:14" ht="102" x14ac:dyDescent="0.2">
      <c r="A14" s="30">
        <f t="shared" si="0"/>
        <v>8</v>
      </c>
      <c r="B14" s="33" t="s">
        <v>92</v>
      </c>
      <c r="C14" s="29" t="str">
        <f t="shared" si="1"/>
        <v>42-50</v>
      </c>
      <c r="D14" s="30" t="s">
        <v>17</v>
      </c>
      <c r="E14" s="34" t="s">
        <v>176</v>
      </c>
    </row>
    <row r="15" spans="1:14" ht="64.5" customHeight="1" x14ac:dyDescent="0.2">
      <c r="A15" s="30">
        <f t="shared" si="0"/>
        <v>9</v>
      </c>
      <c r="B15" s="33" t="s">
        <v>93</v>
      </c>
      <c r="C15" s="29" t="str">
        <f t="shared" si="1"/>
        <v>51-59</v>
      </c>
      <c r="D15" s="30" t="s">
        <v>17</v>
      </c>
      <c r="E15" s="34" t="s">
        <v>177</v>
      </c>
    </row>
    <row r="16" spans="1:14" ht="48.95" customHeight="1" x14ac:dyDescent="0.2">
      <c r="A16" s="30">
        <f t="shared" si="0"/>
        <v>10</v>
      </c>
      <c r="B16" s="33" t="s">
        <v>11</v>
      </c>
      <c r="C16" s="29" t="str">
        <f t="shared" si="1"/>
        <v>60-68</v>
      </c>
      <c r="D16" s="30" t="s">
        <v>17</v>
      </c>
      <c r="E16" s="34" t="str">
        <f>"Use NHHD/METeOR definition.
(right justify, zero fill)
Sum of item "&amp;A12&amp;" to "&amp;A15&amp;" above."</f>
        <v>Use NHHD/METeOR definition.
(right justify, zero fill)
Sum of item 6 to 9 above.</v>
      </c>
    </row>
    <row r="17" spans="1:5" ht="78.599999999999994" customHeight="1" x14ac:dyDescent="0.2">
      <c r="A17" s="30">
        <f t="shared" si="0"/>
        <v>11</v>
      </c>
      <c r="B17" s="33" t="s">
        <v>94</v>
      </c>
      <c r="C17" s="29" t="str">
        <f t="shared" si="1"/>
        <v>69-77</v>
      </c>
      <c r="D17" s="30" t="s">
        <v>17</v>
      </c>
      <c r="E17" s="34" t="s">
        <v>178</v>
      </c>
    </row>
    <row r="18" spans="1:5" ht="84.95" customHeight="1" x14ac:dyDescent="0.2">
      <c r="A18" s="30">
        <f t="shared" si="0"/>
        <v>12</v>
      </c>
      <c r="B18" s="33" t="s">
        <v>126</v>
      </c>
      <c r="C18" s="29" t="str">
        <f t="shared" si="1"/>
        <v>78-86</v>
      </c>
      <c r="D18" s="30" t="s">
        <v>17</v>
      </c>
      <c r="E18" s="34" t="s">
        <v>179</v>
      </c>
    </row>
    <row r="19" spans="1:5" ht="72" customHeight="1" x14ac:dyDescent="0.2">
      <c r="A19" s="30">
        <f t="shared" si="0"/>
        <v>13</v>
      </c>
      <c r="B19" s="33" t="s">
        <v>95</v>
      </c>
      <c r="C19" s="29" t="str">
        <f t="shared" si="1"/>
        <v>87-95</v>
      </c>
      <c r="D19" s="30" t="s">
        <v>17</v>
      </c>
      <c r="E19" s="34" t="s">
        <v>180</v>
      </c>
    </row>
    <row r="20" spans="1:5" ht="77.099999999999994" customHeight="1" x14ac:dyDescent="0.2">
      <c r="A20" s="30">
        <f t="shared" si="0"/>
        <v>14</v>
      </c>
      <c r="B20" s="33" t="s">
        <v>129</v>
      </c>
      <c r="C20" s="29" t="str">
        <f t="shared" si="1"/>
        <v>96-104</v>
      </c>
      <c r="D20" s="30" t="s">
        <v>17</v>
      </c>
      <c r="E20" s="34" t="s">
        <v>181</v>
      </c>
    </row>
    <row r="21" spans="1:5" ht="25.5" x14ac:dyDescent="0.2">
      <c r="A21" s="30">
        <f t="shared" si="0"/>
        <v>15</v>
      </c>
      <c r="B21" s="33" t="s">
        <v>12</v>
      </c>
      <c r="C21" s="29" t="str">
        <f t="shared" si="1"/>
        <v>105-113</v>
      </c>
      <c r="D21" s="30" t="s">
        <v>17</v>
      </c>
      <c r="E21" s="34" t="s">
        <v>25</v>
      </c>
    </row>
    <row r="22" spans="1:5" s="48" customFormat="1" ht="60.6" customHeight="1" x14ac:dyDescent="0.2">
      <c r="A22" s="62" t="s">
        <v>130</v>
      </c>
      <c r="B22" s="63"/>
      <c r="C22" s="63"/>
      <c r="D22" s="63"/>
      <c r="E22" s="57" t="s">
        <v>171</v>
      </c>
    </row>
    <row r="23" spans="1:5" ht="114.75" x14ac:dyDescent="0.2">
      <c r="A23" s="30" t="str">
        <f>(A21+1)&amp;"a"</f>
        <v>16a</v>
      </c>
      <c r="B23" s="33" t="s">
        <v>29</v>
      </c>
      <c r="C23" s="29" t="str">
        <f>IF(MID(D23,FIND("(",D23)+1,FIND(")",D23)-FIND("(",D23)-1)-1=0,RIGHT(C21,LEN(C21)-IFERROR(FIND("-",C21),0))+1,(RIGHT(C21,LEN(C21)-IFERROR(FIND("-",C21),0))+1)&amp;"-"&amp;(RIGHT(C21,LEN(C21)-IFERROR(FIND("-",C21),0))+MID(D23,FIND("(",D23)+1,FIND(")",D23)-FIND("(",D23)-1)))</f>
        <v>114-127</v>
      </c>
      <c r="D23" s="30" t="s">
        <v>19</v>
      </c>
      <c r="E23" s="34" t="s">
        <v>182</v>
      </c>
    </row>
    <row r="24" spans="1:5" ht="75" customHeight="1" x14ac:dyDescent="0.2">
      <c r="A24" s="30" t="str">
        <f>LEFT(A23,2)&amp;"b"</f>
        <v>16b</v>
      </c>
      <c r="B24" s="33" t="s">
        <v>23</v>
      </c>
      <c r="C24" s="29">
        <f>IF(MID(D24,FIND("(",D24)+1,FIND(")",D24)-FIND("(",D24)-1)-1=0,RIGHT(C23,LEN(C23)-IFERROR(FIND("-",C23),0))+1,(RIGHT(C23,LEN(C23)-IFERROR(FIND("-",C23),0))+1)&amp;"-"&amp;(RIGHT(C23,LEN(C23)-IFERROR(FIND("-",C23),0))+MID(D24,FIND("(",D24)+1,FIND(")",D24)-FIND("(",D24)-1)))</f>
        <v>128</v>
      </c>
      <c r="D24" s="30" t="s">
        <v>18</v>
      </c>
      <c r="E24" s="34" t="str">
        <f>"Use NHHD/METeOR definition.
An indicator of whether data reported under item "&amp;A23&amp;" above has been estimated rather than directly sourced, as represented by a code.
1=yes
2=no"</f>
        <v>Use NHHD/METeOR definition.
An indicator of whether data reported under item 16a above has been estimated rather than directly sourced, as represented by a code.
1=yes
2=no</v>
      </c>
    </row>
    <row r="25" spans="1:5" ht="102" x14ac:dyDescent="0.2">
      <c r="A25" s="30" t="str">
        <f>(LEFT(A23,2)+1)&amp;RIGHT(A23,1)</f>
        <v>17a</v>
      </c>
      <c r="B25" s="33" t="s">
        <v>24</v>
      </c>
      <c r="C25" s="29" t="str">
        <f t="shared" ref="C25:C46" si="2">IF(MID(D25,FIND("(",D25)+1,FIND(")",D25)-FIND("(",D25)-1)-1=0,RIGHT(C24,LEN(C24)-IFERROR(FIND("-",C24),0))+1,(RIGHT(C24,LEN(C24)-IFERROR(FIND("-",C24),0))+1)&amp;"-"&amp;(RIGHT(C24,LEN(C24)-IFERROR(FIND("-",C24),0))+MID(D25,FIND("(",D25)+1,FIND(")",D25)-FIND("(",D25)-1)))</f>
        <v>129-142</v>
      </c>
      <c r="D25" s="30" t="s">
        <v>19</v>
      </c>
      <c r="E25" s="34" t="s">
        <v>183</v>
      </c>
    </row>
    <row r="26" spans="1:5" ht="75" customHeight="1" x14ac:dyDescent="0.2">
      <c r="A26" s="30" t="str">
        <f>(LEFT(A24,2)+1)&amp;RIGHT(A24,1)</f>
        <v>17b</v>
      </c>
      <c r="B26" s="33" t="s">
        <v>23</v>
      </c>
      <c r="C26" s="29">
        <f t="shared" si="2"/>
        <v>143</v>
      </c>
      <c r="D26" s="30" t="s">
        <v>18</v>
      </c>
      <c r="E26" s="34" t="str">
        <f>"Use NHHD/METeOR definition.
An indicator of whether data reported under item "&amp;A25&amp;" above has been estimated rather than directly sourced, as represented by a code.
1=yes
2=no"</f>
        <v>Use NHHD/METeOR definition.
An indicator of whether data reported under item 17a above has been estimated rather than directly sourced, as represented by a code.
1=yes
2=no</v>
      </c>
    </row>
    <row r="27" spans="1:5" ht="111.95" customHeight="1" x14ac:dyDescent="0.2">
      <c r="A27" s="30" t="str">
        <f t="shared" ref="A27:A46" si="3">(LEFT(A25,2)+1)&amp;RIGHT(A25,1)</f>
        <v>18a</v>
      </c>
      <c r="B27" s="33" t="s">
        <v>28</v>
      </c>
      <c r="C27" s="29" t="str">
        <f t="shared" si="2"/>
        <v>144-157</v>
      </c>
      <c r="D27" s="30" t="s">
        <v>19</v>
      </c>
      <c r="E27" s="34" t="s">
        <v>184</v>
      </c>
    </row>
    <row r="28" spans="1:5" ht="75" customHeight="1" x14ac:dyDescent="0.2">
      <c r="A28" s="30" t="str">
        <f t="shared" si="3"/>
        <v>18b</v>
      </c>
      <c r="B28" s="33" t="s">
        <v>23</v>
      </c>
      <c r="C28" s="29">
        <f t="shared" si="2"/>
        <v>158</v>
      </c>
      <c r="D28" s="30" t="s">
        <v>18</v>
      </c>
      <c r="E28" s="34" t="str">
        <f>"Use NHHD/METeOR definition.
An indicator of whether data reported under item "&amp;A27&amp;" above has been estimated rather than directly sourced, as represented by a code.
1=yes
2=no"</f>
        <v>Use NHHD/METeOR definition.
An indicator of whether data reported under item 18a above has been estimated rather than directly sourced, as represented by a code.
1=yes
2=no</v>
      </c>
    </row>
    <row r="29" spans="1:5" ht="63.75" x14ac:dyDescent="0.2">
      <c r="A29" s="30" t="str">
        <f t="shared" si="3"/>
        <v>19a</v>
      </c>
      <c r="B29" s="33" t="s">
        <v>102</v>
      </c>
      <c r="C29" s="29" t="str">
        <f t="shared" si="2"/>
        <v>159-172</v>
      </c>
      <c r="D29" s="30" t="s">
        <v>19</v>
      </c>
      <c r="E29" s="34" t="s">
        <v>185</v>
      </c>
    </row>
    <row r="30" spans="1:5" ht="75" customHeight="1" x14ac:dyDescent="0.2">
      <c r="A30" s="30" t="str">
        <f t="shared" si="3"/>
        <v>19b</v>
      </c>
      <c r="B30" s="33" t="s">
        <v>23</v>
      </c>
      <c r="C30" s="29">
        <f t="shared" si="2"/>
        <v>173</v>
      </c>
      <c r="D30" s="30" t="s">
        <v>18</v>
      </c>
      <c r="E30" s="34" t="str">
        <f>"Use NHHD/METeOR definition.
An indicator of whether data reported under item "&amp;A29&amp;" above has been estimated rather than directly sourced, as represented by a code.
1=yes
2=no"</f>
        <v>Use NHHD/METeOR definition.
An indicator of whether data reported under item 19a above has been estimated rather than directly sourced, as represented by a code.
1=yes
2=no</v>
      </c>
    </row>
    <row r="31" spans="1:5" ht="102" x14ac:dyDescent="0.2">
      <c r="A31" s="30" t="str">
        <f t="shared" si="3"/>
        <v>20a</v>
      </c>
      <c r="B31" s="33" t="s">
        <v>103</v>
      </c>
      <c r="C31" s="29" t="str">
        <f t="shared" si="2"/>
        <v>174-187</v>
      </c>
      <c r="D31" s="30" t="s">
        <v>19</v>
      </c>
      <c r="E31" s="34" t="s">
        <v>186</v>
      </c>
    </row>
    <row r="32" spans="1:5" ht="75" customHeight="1" x14ac:dyDescent="0.2">
      <c r="A32" s="30" t="str">
        <f t="shared" si="3"/>
        <v>20b</v>
      </c>
      <c r="B32" s="33" t="s">
        <v>23</v>
      </c>
      <c r="C32" s="29">
        <f t="shared" si="2"/>
        <v>188</v>
      </c>
      <c r="D32" s="30" t="s">
        <v>18</v>
      </c>
      <c r="E32" s="34" t="str">
        <f>"Use NHHD/METeOR definition.
An indicator of whether data reported under item "&amp;A31&amp;" above has been estimated rather than directly sourced, as represented by a code.
1=yes
2=no"</f>
        <v>Use NHHD/METeOR definition.
An indicator of whether data reported under item 20a above has been estimated rather than directly sourced, as represented by a code.
1=yes
2=no</v>
      </c>
    </row>
    <row r="33" spans="1:5" ht="63.75" x14ac:dyDescent="0.2">
      <c r="A33" s="30" t="str">
        <f t="shared" si="3"/>
        <v>21a</v>
      </c>
      <c r="B33" s="33" t="s">
        <v>131</v>
      </c>
      <c r="C33" s="29" t="str">
        <f t="shared" si="2"/>
        <v>189-202</v>
      </c>
      <c r="D33" s="30" t="s">
        <v>19</v>
      </c>
      <c r="E33" s="34" t="s">
        <v>30</v>
      </c>
    </row>
    <row r="34" spans="1:5" ht="75" customHeight="1" x14ac:dyDescent="0.2">
      <c r="A34" s="30" t="str">
        <f t="shared" si="3"/>
        <v>21b</v>
      </c>
      <c r="B34" s="33" t="s">
        <v>23</v>
      </c>
      <c r="C34" s="29">
        <f t="shared" si="2"/>
        <v>203</v>
      </c>
      <c r="D34" s="30" t="s">
        <v>18</v>
      </c>
      <c r="E34" s="34" t="str">
        <f>"Use NHHD/METeOR definition.
An indicator of whether data reported under item "&amp;A33&amp;" above has been estimated rather than directly sourced, as represented by a code.
1=yes
2=no"</f>
        <v>Use NHHD/METeOR definition.
An indicator of whether data reported under item 21a above has been estimated rather than directly sourced, as represented by a code.
1=yes
2=no</v>
      </c>
    </row>
    <row r="35" spans="1:5" ht="50.1" customHeight="1" x14ac:dyDescent="0.2">
      <c r="A35" s="30" t="str">
        <f t="shared" si="3"/>
        <v>22a</v>
      </c>
      <c r="B35" s="33" t="s">
        <v>14</v>
      </c>
      <c r="C35" s="29" t="str">
        <f t="shared" si="2"/>
        <v>204-217</v>
      </c>
      <c r="D35" s="30" t="s">
        <v>19</v>
      </c>
      <c r="E35" s="34" t="str">
        <f>"Use NHHD/METeOR definition.
Round to nearest dollar. Right justify, zero fill.
Sum of item "&amp;A27&amp;", "&amp;A29&amp;", "&amp;A31&amp;" and "&amp;A33&amp;" above."</f>
        <v>Use NHHD/METeOR definition.
Round to nearest dollar. Right justify, zero fill.
Sum of item 18a, 19a, 20a and 21a above.</v>
      </c>
    </row>
    <row r="36" spans="1:5" ht="75" customHeight="1" x14ac:dyDescent="0.2">
      <c r="A36" s="30" t="str">
        <f t="shared" si="3"/>
        <v>22b</v>
      </c>
      <c r="B36" s="33" t="s">
        <v>23</v>
      </c>
      <c r="C36" s="29">
        <f t="shared" si="2"/>
        <v>218</v>
      </c>
      <c r="D36" s="30" t="s">
        <v>18</v>
      </c>
      <c r="E36" s="34" t="str">
        <f>"Use NHHD/METeOR definition.
An indicator of whether data reported under item "&amp;A35&amp;" above has been estimated rather than directly sourced, as represented by a code.
1=yes
2=no"</f>
        <v>Use NHHD/METeOR definition.
An indicator of whether data reported under item 22a above has been estimated rather than directly sourced, as represented by a code.
1=yes
2=no</v>
      </c>
    </row>
    <row r="37" spans="1:5" ht="76.5" x14ac:dyDescent="0.2">
      <c r="A37" s="30" t="str">
        <f t="shared" si="3"/>
        <v>23a</v>
      </c>
      <c r="B37" s="33" t="s">
        <v>132</v>
      </c>
      <c r="C37" s="29" t="str">
        <f t="shared" si="2"/>
        <v>219-232</v>
      </c>
      <c r="D37" s="30" t="s">
        <v>19</v>
      </c>
      <c r="E37" s="34" t="s">
        <v>31</v>
      </c>
    </row>
    <row r="38" spans="1:5" ht="75" customHeight="1" x14ac:dyDescent="0.2">
      <c r="A38" s="30" t="str">
        <f t="shared" si="3"/>
        <v>23b</v>
      </c>
      <c r="B38" s="33" t="s">
        <v>23</v>
      </c>
      <c r="C38" s="29">
        <f t="shared" si="2"/>
        <v>233</v>
      </c>
      <c r="D38" s="30" t="s">
        <v>18</v>
      </c>
      <c r="E38" s="34" t="str">
        <f>"Use NHHD/METeOR definition.
An indicator of whether data reported under item "&amp;A37&amp;" above has been estimated rather than directly sourced, as represented by a code.
1=yes
2=no"</f>
        <v>Use NHHD/METeOR definition.
An indicator of whether data reported under item 23a above has been estimated rather than directly sourced, as represented by a code.
1=yes
2=no</v>
      </c>
    </row>
    <row r="39" spans="1:5" ht="102" x14ac:dyDescent="0.2">
      <c r="A39" s="30" t="str">
        <f t="shared" si="3"/>
        <v>24a</v>
      </c>
      <c r="B39" s="33" t="s">
        <v>133</v>
      </c>
      <c r="C39" s="29" t="str">
        <f t="shared" si="2"/>
        <v>234-247</v>
      </c>
      <c r="D39" s="30" t="s">
        <v>19</v>
      </c>
      <c r="E39" s="34" t="s">
        <v>187</v>
      </c>
    </row>
    <row r="40" spans="1:5" ht="75" customHeight="1" x14ac:dyDescent="0.2">
      <c r="A40" s="30" t="str">
        <f t="shared" si="3"/>
        <v>24b</v>
      </c>
      <c r="B40" s="33" t="s">
        <v>23</v>
      </c>
      <c r="C40" s="29">
        <f t="shared" si="2"/>
        <v>248</v>
      </c>
      <c r="D40" s="30" t="s">
        <v>18</v>
      </c>
      <c r="E40" s="34" t="str">
        <f>"Use NHHD/METeOR definition.
An indicator of whether data reported under item "&amp;A39&amp;" above has been estimated rather than directly sourced, as represented by a code.
1=yes
2=no"</f>
        <v>Use NHHD/METeOR definition.
An indicator of whether data reported under item 24a above has been estimated rather than directly sourced, as represented by a code.
1=yes
2=no</v>
      </c>
    </row>
    <row r="41" spans="1:5" ht="76.5" customHeight="1" x14ac:dyDescent="0.2">
      <c r="A41" s="30" t="str">
        <f t="shared" si="3"/>
        <v>25a</v>
      </c>
      <c r="B41" s="33" t="s">
        <v>134</v>
      </c>
      <c r="C41" s="29" t="str">
        <f t="shared" si="2"/>
        <v>249-262</v>
      </c>
      <c r="D41" s="30" t="s">
        <v>19</v>
      </c>
      <c r="E41" s="34" t="s">
        <v>188</v>
      </c>
    </row>
    <row r="42" spans="1:5" ht="75" customHeight="1" x14ac:dyDescent="0.2">
      <c r="A42" s="30" t="str">
        <f t="shared" si="3"/>
        <v>25b</v>
      </c>
      <c r="B42" s="33" t="s">
        <v>23</v>
      </c>
      <c r="C42" s="29">
        <f t="shared" si="2"/>
        <v>263</v>
      </c>
      <c r="D42" s="30" t="s">
        <v>18</v>
      </c>
      <c r="E42" s="34" t="str">
        <f>"Use NHHD/METeOR definition.
An indicator of whether data reported under item "&amp;A41&amp;" above has been estimated rather than directly sourced, as represented by a code.
1=yes
2=no"</f>
        <v>Use NHHD/METeOR definition.
An indicator of whether data reported under item 25a above has been estimated rather than directly sourced, as represented by a code.
1=yes
2=no</v>
      </c>
    </row>
    <row r="43" spans="1:5" ht="74.45" customHeight="1" x14ac:dyDescent="0.2">
      <c r="A43" s="30" t="str">
        <f t="shared" si="3"/>
        <v>26a</v>
      </c>
      <c r="B43" s="33" t="s">
        <v>135</v>
      </c>
      <c r="C43" s="29" t="str">
        <f t="shared" si="2"/>
        <v>264-277</v>
      </c>
      <c r="D43" s="30" t="s">
        <v>19</v>
      </c>
      <c r="E43" s="34" t="s">
        <v>189</v>
      </c>
    </row>
    <row r="44" spans="1:5" ht="75" customHeight="1" x14ac:dyDescent="0.2">
      <c r="A44" s="30" t="str">
        <f t="shared" si="3"/>
        <v>26b</v>
      </c>
      <c r="B44" s="33" t="s">
        <v>23</v>
      </c>
      <c r="C44" s="29">
        <f t="shared" si="2"/>
        <v>278</v>
      </c>
      <c r="D44" s="30" t="s">
        <v>18</v>
      </c>
      <c r="E44" s="34" t="str">
        <f>"Use NHHD/METeOR definition.
An indicator of whether data reported under item "&amp;A43&amp;" above has been estimated rather than directly sourced, as represented by a code.
1=yes
2=no"</f>
        <v>Use NHHD/METeOR definition.
An indicator of whether data reported under item 26a above has been estimated rather than directly sourced, as represented by a code.
1=yes
2=no</v>
      </c>
    </row>
    <row r="45" spans="1:5" ht="25.5" x14ac:dyDescent="0.2">
      <c r="A45" s="30" t="str">
        <f t="shared" si="3"/>
        <v>27a</v>
      </c>
      <c r="B45" s="33" t="s">
        <v>190</v>
      </c>
      <c r="C45" s="29" t="str">
        <f t="shared" si="2"/>
        <v>279-292</v>
      </c>
      <c r="D45" s="30" t="s">
        <v>19</v>
      </c>
      <c r="E45" s="34" t="s">
        <v>2</v>
      </c>
    </row>
    <row r="46" spans="1:5" ht="75" customHeight="1" x14ac:dyDescent="0.2">
      <c r="A46" s="30" t="str">
        <f t="shared" si="3"/>
        <v>27b</v>
      </c>
      <c r="B46" s="33" t="s">
        <v>23</v>
      </c>
      <c r="C46" s="29">
        <f t="shared" si="2"/>
        <v>293</v>
      </c>
      <c r="D46" s="30" t="s">
        <v>18</v>
      </c>
      <c r="E46" s="34" t="str">
        <f>"Use NHHD/METeOR definition.
An indicator of whether data reported under item "&amp;A45&amp;" above has been estimated rather than directly sourced, as represented by a code.
1=yes
2=no"</f>
        <v>Use NHHD/METeOR definition.
An indicator of whether data reported under item 27a above has been estimated rather than directly sourced, as represented by a code.
1=yes
2=no</v>
      </c>
    </row>
    <row r="47" spans="1:5" s="47" customFormat="1" ht="63.75" x14ac:dyDescent="0.2">
      <c r="A47" s="62" t="s">
        <v>136</v>
      </c>
      <c r="B47" s="63"/>
      <c r="C47" s="63"/>
      <c r="D47" s="63"/>
      <c r="E47" s="58" t="s">
        <v>191</v>
      </c>
    </row>
    <row r="48" spans="1:5" ht="63.75" x14ac:dyDescent="0.2">
      <c r="A48" s="30" t="str">
        <f>(LEFT(A45,2)+1)&amp;RIGHT(A45,1)</f>
        <v>28a</v>
      </c>
      <c r="B48" s="33" t="s">
        <v>33</v>
      </c>
      <c r="C48" s="29" t="str">
        <f>IF(MID(D48,FIND("(",D48)+1,FIND(")",D48)-FIND("(",D48)-1)-1=0,RIGHT(C46,LEN(C46)-IFERROR(FIND("-",C46),0))+1,(RIGHT(C46,LEN(C46)-IFERROR(FIND("-",C46),0))+1)&amp;"-"&amp;(RIGHT(C46,LEN(C46)-IFERROR(FIND("-",C46),0))+MID(D48,FIND("(",D48)+1,FIND(")",D48)-FIND("(",D48)-1)))</f>
        <v>294-307</v>
      </c>
      <c r="D48" s="30" t="s">
        <v>19</v>
      </c>
      <c r="E48" s="34" t="s">
        <v>32</v>
      </c>
    </row>
    <row r="49" spans="1:5" ht="75" customHeight="1" x14ac:dyDescent="0.2">
      <c r="A49" s="30" t="str">
        <f>(LEFT(A46,2)+1)&amp;RIGHT(A46,1)</f>
        <v>28b</v>
      </c>
      <c r="B49" s="33" t="s">
        <v>23</v>
      </c>
      <c r="C49" s="29">
        <f>IF(MID(D49,FIND("(",D49)+1,FIND(")",D49)-FIND("(",D49)-1)-1=0,RIGHT(C48,LEN(C48)-IFERROR(FIND("-",C48),0))+1,(RIGHT(C48,LEN(C48)-IFERROR(FIND("-",C48),0))+1)&amp;"-"&amp;(RIGHT(C48,LEN(C48)-IFERROR(FIND("-",C48),0))+MID(D49,FIND("(",D49)+1,FIND(")",D49)-FIND("(",D49)-1)))</f>
        <v>308</v>
      </c>
      <c r="D49" s="30" t="s">
        <v>18</v>
      </c>
      <c r="E49" s="34" t="str">
        <f>"Use NHHD/METeOR definition.
An indicator of whether data reported under item "&amp;A48&amp;" above has been estimated rather than directly sourced, as represented by a code.
1=yes
2=no"</f>
        <v>Use NHHD/METeOR definition.
An indicator of whether data reported under item 28a above has been estimated rather than directly sourced, as represented by a code.
1=yes
2=no</v>
      </c>
    </row>
    <row r="50" spans="1:5" ht="78" customHeight="1" x14ac:dyDescent="0.2">
      <c r="A50" s="30" t="str">
        <f>(LEFT(A48,2)+1)&amp;RIGHT(A48,1)</f>
        <v>29a</v>
      </c>
      <c r="B50" s="33" t="s">
        <v>34</v>
      </c>
      <c r="C50" s="29" t="str">
        <f t="shared" ref="C50:C83" si="4">IF(MID(D50,FIND("(",D50)+1,FIND(")",D50)-FIND("(",D50)-1)-1=0,RIGHT(C49,LEN(C49)-IFERROR(FIND("-",C49),0))+1,(RIGHT(C49,LEN(C49)-IFERROR(FIND("-",C49),0))+1)&amp;"-"&amp;(RIGHT(C49,LEN(C49)-IFERROR(FIND("-",C49),0))+MID(D50,FIND("(",D50)+1,FIND(")",D50)-FIND("(",D50)-1)))</f>
        <v>309-322</v>
      </c>
      <c r="D50" s="30" t="s">
        <v>19</v>
      </c>
      <c r="E50" s="34" t="s">
        <v>35</v>
      </c>
    </row>
    <row r="51" spans="1:5" ht="75" customHeight="1" x14ac:dyDescent="0.2">
      <c r="A51" s="30" t="str">
        <f>(LEFT(A49,2)+1)&amp;RIGHT(A49,1)</f>
        <v>29b</v>
      </c>
      <c r="B51" s="33" t="s">
        <v>23</v>
      </c>
      <c r="C51" s="29">
        <f t="shared" si="4"/>
        <v>323</v>
      </c>
      <c r="D51" s="30" t="s">
        <v>18</v>
      </c>
      <c r="E51" s="34" t="str">
        <f>"Use NHHD/METeOR definition.
An indicator of whether data reported under item "&amp;A50&amp;" above has been estimated rather than directly sourced, as represented by a code.
1=yes
2=no"</f>
        <v>Use NHHD/METeOR definition.
An indicator of whether data reported under item 29a above has been estimated rather than directly sourced, as represented by a code.
1=yes
2=no</v>
      </c>
    </row>
    <row r="52" spans="1:5" ht="255" x14ac:dyDescent="0.2">
      <c r="A52" s="30" t="str">
        <f t="shared" ref="A52:A83" si="5">(LEFT(A50,2)+1)&amp;RIGHT(A50,1)</f>
        <v>30a</v>
      </c>
      <c r="B52" s="33" t="s">
        <v>36</v>
      </c>
      <c r="C52" s="29" t="str">
        <f t="shared" si="4"/>
        <v>324-337</v>
      </c>
      <c r="D52" s="30" t="s">
        <v>19</v>
      </c>
      <c r="E52" s="34" t="s">
        <v>192</v>
      </c>
    </row>
    <row r="53" spans="1:5" ht="75" customHeight="1" x14ac:dyDescent="0.2">
      <c r="A53" s="30" t="str">
        <f t="shared" si="5"/>
        <v>30b</v>
      </c>
      <c r="B53" s="33" t="s">
        <v>23</v>
      </c>
      <c r="C53" s="29">
        <f t="shared" si="4"/>
        <v>338</v>
      </c>
      <c r="D53" s="30" t="s">
        <v>18</v>
      </c>
      <c r="E53" s="34" t="str">
        <f>"Use NHHD/METeOR definition.
An indicator of whether data reported under item "&amp;A52&amp;" above has been estimated rather than directly sourced, as represented by a code.
1=yes
2=no"</f>
        <v>Use NHHD/METeOR definition.
An indicator of whether data reported under item 30a above has been estimated rather than directly sourced, as represented by a code.
1=yes
2=no</v>
      </c>
    </row>
    <row r="54" spans="1:5" ht="63.75" x14ac:dyDescent="0.2">
      <c r="A54" s="30" t="str">
        <f t="shared" si="5"/>
        <v>31a</v>
      </c>
      <c r="B54" s="33" t="s">
        <v>37</v>
      </c>
      <c r="C54" s="29" t="str">
        <f t="shared" si="4"/>
        <v>339-352</v>
      </c>
      <c r="D54" s="30" t="s">
        <v>19</v>
      </c>
      <c r="E54" s="34" t="s">
        <v>193</v>
      </c>
    </row>
    <row r="55" spans="1:5" ht="75" customHeight="1" x14ac:dyDescent="0.2">
      <c r="A55" s="30" t="str">
        <f t="shared" si="5"/>
        <v>31b</v>
      </c>
      <c r="B55" s="33" t="s">
        <v>23</v>
      </c>
      <c r="C55" s="29">
        <f t="shared" si="4"/>
        <v>353</v>
      </c>
      <c r="D55" s="30" t="s">
        <v>18</v>
      </c>
      <c r="E55" s="34" t="str">
        <f>"Use NHHD/METeOR definition.
An indicator of whether data reported under item "&amp;A54&amp;" above has been estimated rather than directly sourced, as represented by a code.
1=yes
2=no"</f>
        <v>Use NHHD/METeOR definition.
An indicator of whether data reported under item 31a above has been estimated rather than directly sourced, as represented by a code.
1=yes
2=no</v>
      </c>
    </row>
    <row r="56" spans="1:5" ht="76.5" x14ac:dyDescent="0.2">
      <c r="A56" s="30" t="str">
        <f t="shared" si="5"/>
        <v>32a</v>
      </c>
      <c r="B56" s="33" t="s">
        <v>38</v>
      </c>
      <c r="C56" s="29" t="str">
        <f t="shared" si="4"/>
        <v>354-367</v>
      </c>
      <c r="D56" s="30" t="s">
        <v>19</v>
      </c>
      <c r="E56" s="34" t="s">
        <v>39</v>
      </c>
    </row>
    <row r="57" spans="1:5" ht="75" customHeight="1" x14ac:dyDescent="0.2">
      <c r="A57" s="30" t="str">
        <f t="shared" si="5"/>
        <v>32b</v>
      </c>
      <c r="B57" s="33" t="s">
        <v>23</v>
      </c>
      <c r="C57" s="29">
        <f t="shared" si="4"/>
        <v>368</v>
      </c>
      <c r="D57" s="30" t="s">
        <v>18</v>
      </c>
      <c r="E57" s="34" t="str">
        <f>"Use NHHD/METeOR definition.
An indicator of whether data reported under item "&amp;A56&amp;" above has been estimated rather than directly sourced, as represented by a code.
1=yes
2=no"</f>
        <v>Use NHHD/METeOR definition.
An indicator of whether data reported under item 32a above has been estimated rather than directly sourced, as represented by a code.
1=yes
2=no</v>
      </c>
    </row>
    <row r="58" spans="1:5" ht="76.5" x14ac:dyDescent="0.2">
      <c r="A58" s="30" t="str">
        <f t="shared" si="5"/>
        <v>33a</v>
      </c>
      <c r="B58" s="33" t="s">
        <v>40</v>
      </c>
      <c r="C58" s="29" t="str">
        <f t="shared" si="4"/>
        <v>369-382</v>
      </c>
      <c r="D58" s="30" t="s">
        <v>19</v>
      </c>
      <c r="E58" s="34" t="s">
        <v>194</v>
      </c>
    </row>
    <row r="59" spans="1:5" ht="75" customHeight="1" x14ac:dyDescent="0.2">
      <c r="A59" s="30" t="str">
        <f t="shared" si="5"/>
        <v>33b</v>
      </c>
      <c r="B59" s="33" t="s">
        <v>23</v>
      </c>
      <c r="C59" s="29">
        <f t="shared" si="4"/>
        <v>383</v>
      </c>
      <c r="D59" s="30" t="s">
        <v>18</v>
      </c>
      <c r="E59" s="34" t="str">
        <f>"Use NHHD/METeOR definition.
An indicator of whether data reported under item "&amp;A58&amp;" above has been estimated rather than directly sourced, as represented by a code.
1=yes
2=no"</f>
        <v>Use NHHD/METeOR definition.
An indicator of whether data reported under item 33a above has been estimated rather than directly sourced, as represented by a code.
1=yes
2=no</v>
      </c>
    </row>
    <row r="60" spans="1:5" ht="63.75" x14ac:dyDescent="0.2">
      <c r="A60" s="30" t="str">
        <f t="shared" si="5"/>
        <v>34a</v>
      </c>
      <c r="B60" s="33" t="s">
        <v>41</v>
      </c>
      <c r="C60" s="29" t="str">
        <f t="shared" si="4"/>
        <v>384-397</v>
      </c>
      <c r="D60" s="30" t="s">
        <v>19</v>
      </c>
      <c r="E60" s="34" t="s">
        <v>42</v>
      </c>
    </row>
    <row r="61" spans="1:5" ht="75" customHeight="1" x14ac:dyDescent="0.2">
      <c r="A61" s="30" t="str">
        <f t="shared" si="5"/>
        <v>34b</v>
      </c>
      <c r="B61" s="33" t="s">
        <v>23</v>
      </c>
      <c r="C61" s="29">
        <f t="shared" si="4"/>
        <v>398</v>
      </c>
      <c r="D61" s="30" t="s">
        <v>18</v>
      </c>
      <c r="E61" s="34" t="str">
        <f>"Use NHHD/METeOR definition.
An indicator of whether data reported under item "&amp;A60&amp;" above has been estimated rather than directly sourced, as represented by a code.
1=yes
2=no"</f>
        <v>Use NHHD/METeOR definition.
An indicator of whether data reported under item 34a above has been estimated rather than directly sourced, as represented by a code.
1=yes
2=no</v>
      </c>
    </row>
    <row r="62" spans="1:5" ht="62.1" customHeight="1" x14ac:dyDescent="0.2">
      <c r="A62" s="30" t="str">
        <f t="shared" si="5"/>
        <v>35a</v>
      </c>
      <c r="B62" s="33" t="s">
        <v>43</v>
      </c>
      <c r="C62" s="29" t="str">
        <f t="shared" si="4"/>
        <v>399-412</v>
      </c>
      <c r="D62" s="30" t="s">
        <v>19</v>
      </c>
      <c r="E62" s="34" t="s">
        <v>44</v>
      </c>
    </row>
    <row r="63" spans="1:5" ht="75" customHeight="1" x14ac:dyDescent="0.2">
      <c r="A63" s="30" t="str">
        <f t="shared" si="5"/>
        <v>35b</v>
      </c>
      <c r="B63" s="33" t="s">
        <v>23</v>
      </c>
      <c r="C63" s="29">
        <f t="shared" si="4"/>
        <v>413</v>
      </c>
      <c r="D63" s="30" t="s">
        <v>18</v>
      </c>
      <c r="E63" s="34" t="str">
        <f>"Use NHHD/METeOR definition.
An indicator of whether data reported under item "&amp;A62&amp;" above has been estimated rather than directly sourced, as represented by a code.
1=yes
2=no"</f>
        <v>Use NHHD/METeOR definition.
An indicator of whether data reported under item 35a above has been estimated rather than directly sourced, as represented by a code.
1=yes
2=no</v>
      </c>
    </row>
    <row r="64" spans="1:5" ht="63.75" x14ac:dyDescent="0.2">
      <c r="A64" s="30" t="str">
        <f t="shared" si="5"/>
        <v>36a</v>
      </c>
      <c r="B64" s="33" t="s">
        <v>45</v>
      </c>
      <c r="C64" s="29" t="str">
        <f t="shared" si="4"/>
        <v>414-427</v>
      </c>
      <c r="D64" s="30" t="s">
        <v>19</v>
      </c>
      <c r="E64" s="34" t="s">
        <v>46</v>
      </c>
    </row>
    <row r="65" spans="1:5" ht="75" customHeight="1" x14ac:dyDescent="0.2">
      <c r="A65" s="30" t="str">
        <f t="shared" si="5"/>
        <v>36b</v>
      </c>
      <c r="B65" s="33" t="s">
        <v>23</v>
      </c>
      <c r="C65" s="29">
        <f t="shared" si="4"/>
        <v>428</v>
      </c>
      <c r="D65" s="30" t="s">
        <v>18</v>
      </c>
      <c r="E65" s="34" t="str">
        <f>"Use NHHD/METeOR definition.
An indicator of whether data reported under item "&amp;A64&amp;" above has been estimated rather than directly sourced, as represented by a code.
1=yes
2=no"</f>
        <v>Use NHHD/METeOR definition.
An indicator of whether data reported under item 36a above has been estimated rather than directly sourced, as represented by a code.
1=yes
2=no</v>
      </c>
    </row>
    <row r="66" spans="1:5" ht="326.10000000000002" customHeight="1" x14ac:dyDescent="0.2">
      <c r="A66" s="30" t="str">
        <f t="shared" si="5"/>
        <v>37a</v>
      </c>
      <c r="B66" s="33" t="s">
        <v>47</v>
      </c>
      <c r="C66" s="29" t="str">
        <f t="shared" si="4"/>
        <v>429-442</v>
      </c>
      <c r="D66" s="30" t="s">
        <v>19</v>
      </c>
      <c r="E66" s="34" t="s">
        <v>50</v>
      </c>
    </row>
    <row r="67" spans="1:5" ht="75" customHeight="1" x14ac:dyDescent="0.2">
      <c r="A67" s="30" t="str">
        <f t="shared" si="5"/>
        <v>37b</v>
      </c>
      <c r="B67" s="33" t="s">
        <v>23</v>
      </c>
      <c r="C67" s="29">
        <f t="shared" si="4"/>
        <v>443</v>
      </c>
      <c r="D67" s="30" t="s">
        <v>18</v>
      </c>
      <c r="E67" s="34" t="str">
        <f>"Use NHHD/METeOR definition.
An indicator of whether data reported under item "&amp;A66&amp;" above has been estimated rather than directly sourced, as represented by a code.
1=yes
2=no"</f>
        <v>Use NHHD/METeOR definition.
An indicator of whether data reported under item 37a above has been estimated rather than directly sourced, as represented by a code.
1=yes
2=no</v>
      </c>
    </row>
    <row r="68" spans="1:5" ht="255" x14ac:dyDescent="0.2">
      <c r="A68" s="30" t="str">
        <f t="shared" si="5"/>
        <v>38a</v>
      </c>
      <c r="B68" s="33" t="s">
        <v>48</v>
      </c>
      <c r="C68" s="29" t="str">
        <f t="shared" si="4"/>
        <v>444-457</v>
      </c>
      <c r="D68" s="30" t="s">
        <v>19</v>
      </c>
      <c r="E68" s="34" t="s">
        <v>49</v>
      </c>
    </row>
    <row r="69" spans="1:5" ht="75" customHeight="1" x14ac:dyDescent="0.2">
      <c r="A69" s="30" t="str">
        <f t="shared" si="5"/>
        <v>38b</v>
      </c>
      <c r="B69" s="33" t="s">
        <v>23</v>
      </c>
      <c r="C69" s="29">
        <f t="shared" si="4"/>
        <v>458</v>
      </c>
      <c r="D69" s="30" t="s">
        <v>18</v>
      </c>
      <c r="E69" s="34" t="str">
        <f>"Use NHHD/METeOR definition.
An indicator of whether data reported under item "&amp;A68&amp;" above has been estimated rather than directly sourced, as represented by a code.
1=yes
2=no"</f>
        <v>Use NHHD/METeOR definition.
An indicator of whether data reported under item 38a above has been estimated rather than directly sourced, as represented by a code.
1=yes
2=no</v>
      </c>
    </row>
    <row r="70" spans="1:5" ht="52.5" customHeight="1" x14ac:dyDescent="0.2">
      <c r="A70" s="30" t="str">
        <f t="shared" si="5"/>
        <v>39a</v>
      </c>
      <c r="B70" s="33" t="s">
        <v>51</v>
      </c>
      <c r="C70" s="29" t="str">
        <f t="shared" si="4"/>
        <v>459-472</v>
      </c>
      <c r="D70" s="30" t="s">
        <v>19</v>
      </c>
      <c r="E70" s="34" t="s">
        <v>52</v>
      </c>
    </row>
    <row r="71" spans="1:5" ht="75" customHeight="1" x14ac:dyDescent="0.2">
      <c r="A71" s="30" t="str">
        <f t="shared" si="5"/>
        <v>39b</v>
      </c>
      <c r="B71" s="33" t="s">
        <v>23</v>
      </c>
      <c r="C71" s="29">
        <f t="shared" si="4"/>
        <v>473</v>
      </c>
      <c r="D71" s="30" t="s">
        <v>18</v>
      </c>
      <c r="E71" s="34" t="str">
        <f>"Use NHHD/METeOR definition.
An indicator of whether data reported under item "&amp;A70&amp;" above has been estimated rather than directly sourced, as represented by a code.
1=yes
2=no"</f>
        <v>Use NHHD/METeOR definition.
An indicator of whether data reported under item 39a above has been estimated rather than directly sourced, as represented by a code.
1=yes
2=no</v>
      </c>
    </row>
    <row r="72" spans="1:5" ht="63.75" x14ac:dyDescent="0.2">
      <c r="A72" s="30" t="str">
        <f t="shared" si="5"/>
        <v>40a</v>
      </c>
      <c r="B72" s="33" t="s">
        <v>53</v>
      </c>
      <c r="C72" s="29" t="str">
        <f t="shared" si="4"/>
        <v>474-487</v>
      </c>
      <c r="D72" s="30" t="s">
        <v>19</v>
      </c>
      <c r="E72" s="34" t="s">
        <v>54</v>
      </c>
    </row>
    <row r="73" spans="1:5" ht="75" customHeight="1" x14ac:dyDescent="0.2">
      <c r="A73" s="30" t="str">
        <f t="shared" si="5"/>
        <v>40b</v>
      </c>
      <c r="B73" s="33" t="s">
        <v>23</v>
      </c>
      <c r="C73" s="29">
        <f t="shared" si="4"/>
        <v>488</v>
      </c>
      <c r="D73" s="30" t="s">
        <v>18</v>
      </c>
      <c r="E73" s="34" t="str">
        <f>"Use NHHD/METeOR definition.
An indicator of whether data reported under item "&amp;A72&amp;" above has been estimated rather than directly sourced, as represented by a code.
1=yes
2=no"</f>
        <v>Use NHHD/METeOR definition.
An indicator of whether data reported under item 40a above has been estimated rather than directly sourced, as represented by a code.
1=yes
2=no</v>
      </c>
    </row>
    <row r="74" spans="1:5" ht="63.75" x14ac:dyDescent="0.2">
      <c r="A74" s="30" t="str">
        <f t="shared" si="5"/>
        <v>41a</v>
      </c>
      <c r="B74" s="33" t="s">
        <v>55</v>
      </c>
      <c r="C74" s="29" t="str">
        <f t="shared" si="4"/>
        <v>489-502</v>
      </c>
      <c r="D74" s="30" t="s">
        <v>19</v>
      </c>
      <c r="E74" s="34" t="s">
        <v>56</v>
      </c>
    </row>
    <row r="75" spans="1:5" ht="75" customHeight="1" x14ac:dyDescent="0.2">
      <c r="A75" s="30" t="str">
        <f t="shared" si="5"/>
        <v>41b</v>
      </c>
      <c r="B75" s="33" t="s">
        <v>23</v>
      </c>
      <c r="C75" s="29">
        <f t="shared" si="4"/>
        <v>503</v>
      </c>
      <c r="D75" s="30" t="s">
        <v>18</v>
      </c>
      <c r="E75" s="34" t="str">
        <f>"Use NHHD/METeOR definition.
An indicator of whether data reported under item "&amp;A74&amp;" above has been estimated rather than directly sourced, as represented by a code.
1=yes
2=no"</f>
        <v>Use NHHD/METeOR definition.
An indicator of whether data reported under item 41a above has been estimated rather than directly sourced, as represented by a code.
1=yes
2=no</v>
      </c>
    </row>
    <row r="76" spans="1:5" ht="178.5" x14ac:dyDescent="0.2">
      <c r="A76" s="30" t="str">
        <f t="shared" si="5"/>
        <v>42a</v>
      </c>
      <c r="B76" s="33" t="s">
        <v>57</v>
      </c>
      <c r="C76" s="29" t="str">
        <f t="shared" si="4"/>
        <v>504-517</v>
      </c>
      <c r="D76" s="30" t="s">
        <v>19</v>
      </c>
      <c r="E76" s="34" t="s">
        <v>58</v>
      </c>
    </row>
    <row r="77" spans="1:5" ht="75" customHeight="1" x14ac:dyDescent="0.2">
      <c r="A77" s="30" t="str">
        <f t="shared" si="5"/>
        <v>42b</v>
      </c>
      <c r="B77" s="33" t="s">
        <v>23</v>
      </c>
      <c r="C77" s="29">
        <f t="shared" si="4"/>
        <v>518</v>
      </c>
      <c r="D77" s="30" t="s">
        <v>18</v>
      </c>
      <c r="E77" s="34" t="str">
        <f>"Use NHHD/METeOR definition.
An indicator of whether data reported under item "&amp;A76&amp;" above has been estimated rather than directly sourced, as represented by a code.
1=yes
2=no"</f>
        <v>Use NHHD/METeOR definition.
An indicator of whether data reported under item 42a above has been estimated rather than directly sourced, as represented by a code.
1=yes
2=no</v>
      </c>
    </row>
    <row r="78" spans="1:5" ht="98.45" customHeight="1" x14ac:dyDescent="0.2">
      <c r="A78" s="30" t="str">
        <f t="shared" si="5"/>
        <v>43a</v>
      </c>
      <c r="B78" s="33" t="s">
        <v>59</v>
      </c>
      <c r="C78" s="29" t="str">
        <f t="shared" si="4"/>
        <v>519-532</v>
      </c>
      <c r="D78" s="30" t="s">
        <v>19</v>
      </c>
      <c r="E78" s="34" t="s">
        <v>60</v>
      </c>
    </row>
    <row r="79" spans="1:5" ht="75" customHeight="1" x14ac:dyDescent="0.2">
      <c r="A79" s="30" t="str">
        <f t="shared" si="5"/>
        <v>43b</v>
      </c>
      <c r="B79" s="33" t="s">
        <v>23</v>
      </c>
      <c r="C79" s="29">
        <f t="shared" si="4"/>
        <v>533</v>
      </c>
      <c r="D79" s="30" t="s">
        <v>18</v>
      </c>
      <c r="E79" s="34" t="str">
        <f>"Use NHHD/METeOR definition.
An indicator of whether data reported under item "&amp;A78&amp;" above has been estimated rather than directly sourced, as represented by a code.
1=yes
2=no"</f>
        <v>Use NHHD/METeOR definition.
An indicator of whether data reported under item 43a above has been estimated rather than directly sourced, as represented by a code.
1=yes
2=no</v>
      </c>
    </row>
    <row r="80" spans="1:5" ht="48" customHeight="1" x14ac:dyDescent="0.2">
      <c r="A80" s="30" t="str">
        <f t="shared" si="5"/>
        <v>44a</v>
      </c>
      <c r="B80" s="33" t="s">
        <v>6</v>
      </c>
      <c r="C80" s="29" t="str">
        <f t="shared" si="4"/>
        <v>534-547</v>
      </c>
      <c r="D80" s="30" t="s">
        <v>19</v>
      </c>
      <c r="E80" s="34" t="str">
        <f>"The sum of data items "&amp;A48&amp;" to "&amp;A78&amp;" above, excluding items on Estimated data indicators.
Round to nearest dollar. Right justify, zero fill."</f>
        <v>The sum of data items 28a to 43a above, excluding items on Estimated data indicators.
Round to nearest dollar. Right justify, zero fill.</v>
      </c>
    </row>
    <row r="81" spans="1:26" ht="75" customHeight="1" x14ac:dyDescent="0.2">
      <c r="A81" s="30" t="str">
        <f t="shared" si="5"/>
        <v>44b</v>
      </c>
      <c r="B81" s="33" t="s">
        <v>23</v>
      </c>
      <c r="C81" s="29">
        <f t="shared" si="4"/>
        <v>548</v>
      </c>
      <c r="D81" s="30" t="s">
        <v>18</v>
      </c>
      <c r="E81" s="34" t="str">
        <f>"Use NHHD/METeOR definition.
An indicator of whether data reported under item "&amp;A80&amp;" above has been estimated rather than directly sourced, as represented by a code.
1=yes
2=no"</f>
        <v>Use NHHD/METeOR definition.
An indicator of whether data reported under item 44a above has been estimated rather than directly sourced, as represented by a code.
1=yes
2=no</v>
      </c>
    </row>
    <row r="82" spans="1:26" ht="40.5" customHeight="1" x14ac:dyDescent="0.2">
      <c r="A82" s="30" t="str">
        <f t="shared" si="5"/>
        <v>45a</v>
      </c>
      <c r="B82" s="33" t="s">
        <v>7</v>
      </c>
      <c r="C82" s="29" t="str">
        <f t="shared" si="4"/>
        <v>549-562</v>
      </c>
      <c r="D82" s="30" t="s">
        <v>19</v>
      </c>
      <c r="E82" s="34" t="s">
        <v>13</v>
      </c>
      <c r="F82" s="49"/>
      <c r="G82" s="49"/>
      <c r="H82" s="49"/>
      <c r="I82" s="49"/>
      <c r="J82" s="49"/>
      <c r="K82" s="49"/>
      <c r="L82" s="49"/>
      <c r="M82" s="49"/>
      <c r="N82" s="49"/>
      <c r="O82" s="49"/>
      <c r="P82" s="49"/>
      <c r="Q82" s="49"/>
      <c r="R82" s="49"/>
      <c r="S82" s="49"/>
      <c r="T82" s="49"/>
      <c r="U82" s="49"/>
      <c r="V82" s="49"/>
      <c r="W82" s="49"/>
      <c r="X82" s="49"/>
      <c r="Y82" s="49"/>
      <c r="Z82" s="49"/>
    </row>
    <row r="83" spans="1:26" ht="75" customHeight="1" x14ac:dyDescent="0.2">
      <c r="A83" s="30" t="str">
        <f t="shared" si="5"/>
        <v>45b</v>
      </c>
      <c r="B83" s="33" t="s">
        <v>23</v>
      </c>
      <c r="C83" s="29">
        <f t="shared" si="4"/>
        <v>563</v>
      </c>
      <c r="D83" s="30" t="s">
        <v>18</v>
      </c>
      <c r="E83" s="34" t="str">
        <f>"Use NHHD/METeOR definition.
An indicator of whether data reported under item "&amp;A82&amp;" above has been estimated rather than directly sourced, as represented by a code.
1=yes
2=no"</f>
        <v>Use NHHD/METeOR definition.
An indicator of whether data reported under item 45a above has been estimated rather than directly sourced, as represented by a code.
1=yes
2=no</v>
      </c>
    </row>
    <row r="84" spans="1:26" s="47" customFormat="1" ht="129.6" customHeight="1" x14ac:dyDescent="0.2">
      <c r="A84" s="59" t="s">
        <v>166</v>
      </c>
      <c r="B84" s="60"/>
      <c r="C84" s="60"/>
      <c r="D84" s="60"/>
      <c r="E84" s="57" t="str">
        <f>"Excludes data reported in 'Collection 1 - Establishment level data'.
Report data occurred at jurisdiction or local hospital network level if there were any."&amp;"
This section reports total recurrent expenditure on contracted care broken down by National Health Reform Agreement (NHRA) product stream."&amp;"
The scope of the NHRA should be defined using the most recent National Efficient Price Determination produced by the Independent Hospital Pricing Authority (IHPA). "&amp;"
All data reported in this section are expected to be estimates. "&amp;"
The total recurrent expenditure on contracted care is included in item "&amp;A78&amp;" of the Non-salary recurrent expenditure section above."</f>
        <v>Excludes data reported in 'Collection 1 - Establishment level data'.
Report data occurred at jurisdiction or local hospital network level if there were any.
This section reports total recurrent expenditure on contracted care broken down by National Health Reform Agreement (NHRA) product stream.
The scope of the NHRA should be defined using the most recent National Efficient Price Determination produced by the Independent Hospital Pricing Authority (IHPA). 
All data reported in this section are expected to be estimates. 
The total recurrent expenditure on contracted care is included in item 43a of the Non-salary recurrent expenditure section above.</v>
      </c>
    </row>
    <row r="85" spans="1:26" ht="57.95" customHeight="1" x14ac:dyDescent="0.2">
      <c r="A85" s="30">
        <f>LEFT(A83,2)+1</f>
        <v>46</v>
      </c>
      <c r="B85" s="34" t="s">
        <v>154</v>
      </c>
      <c r="C85" s="29" t="str">
        <f>IF(MID(D85,FIND("(",D85)+1,FIND(")",D85)-FIND("(",D85)-1)-1=0,RIGHT(C83,LEN(C83)-IFERROR(FIND("-",C83),0))+1,(RIGHT(C83,LEN(C83)-IFERROR(FIND("-",C83),0))+1)&amp;"-"&amp;(RIGHT(C83,LEN(C83)-IFERROR(FIND("-",C83),0))+MID(D85,FIND("(",D85)+1,FIND(")",D85)-FIND("(",D85)-1)))</f>
        <v>564-577</v>
      </c>
      <c r="D85" s="30" t="s">
        <v>19</v>
      </c>
      <c r="E85" s="34" t="s">
        <v>162</v>
      </c>
      <c r="F85" s="49"/>
      <c r="G85" s="49"/>
      <c r="H85" s="49"/>
      <c r="I85" s="49"/>
      <c r="J85" s="49"/>
      <c r="K85" s="49"/>
      <c r="L85" s="49"/>
      <c r="M85" s="49"/>
      <c r="N85" s="49"/>
      <c r="O85" s="49"/>
      <c r="P85" s="49"/>
      <c r="Q85" s="49"/>
      <c r="R85" s="49"/>
      <c r="S85" s="49"/>
      <c r="T85" s="49"/>
      <c r="U85" s="49"/>
      <c r="V85" s="49"/>
      <c r="W85" s="49"/>
      <c r="X85" s="49"/>
      <c r="Y85" s="49"/>
      <c r="Z85" s="49"/>
    </row>
    <row r="86" spans="1:26" ht="72" customHeight="1" x14ac:dyDescent="0.2">
      <c r="A86" s="30">
        <f>A85+1</f>
        <v>47</v>
      </c>
      <c r="B86" s="34" t="s">
        <v>155</v>
      </c>
      <c r="C86" s="29" t="str">
        <f>IF(MID(D86,FIND("(",D86)+1,FIND(")",D86)-FIND("(",D86)-1)-1=0,RIGHT(C85,LEN(C85)-IFERROR(FIND("-",C85),0))+1,(RIGHT(C85,LEN(C85)-IFERROR(FIND("-",C85),0))+1)&amp;"-"&amp;(RIGHT(C85,LEN(C85)-IFERROR(FIND("-",C85),0))+MID(D86,FIND("(",D86)+1,FIND(")",D86)-FIND("(",D86)-1)))</f>
        <v>578-591</v>
      </c>
      <c r="D86" s="30" t="s">
        <v>19</v>
      </c>
      <c r="E86" s="34" t="s">
        <v>162</v>
      </c>
      <c r="F86" s="49"/>
      <c r="G86" s="49"/>
      <c r="H86" s="49"/>
      <c r="I86" s="49"/>
      <c r="J86" s="49"/>
      <c r="K86" s="49"/>
      <c r="L86" s="49"/>
      <c r="M86" s="49"/>
      <c r="N86" s="49"/>
      <c r="O86" s="49"/>
      <c r="P86" s="49"/>
      <c r="Q86" s="49"/>
      <c r="R86" s="49"/>
      <c r="S86" s="49"/>
      <c r="T86" s="49"/>
      <c r="U86" s="49"/>
      <c r="V86" s="49"/>
      <c r="W86" s="49"/>
      <c r="X86" s="49"/>
      <c r="Y86" s="49"/>
      <c r="Z86" s="49"/>
    </row>
    <row r="87" spans="1:26" ht="62.1" customHeight="1" x14ac:dyDescent="0.2">
      <c r="A87" s="30">
        <f t="shared" ref="A87:A93" si="6">A86+1</f>
        <v>48</v>
      </c>
      <c r="B87" s="34" t="s">
        <v>156</v>
      </c>
      <c r="C87" s="29" t="str">
        <f t="shared" ref="C87:C102" si="7">IF(MID(D87,FIND("(",D87)+1,FIND(")",D87)-FIND("(",D87)-1)-1=0,RIGHT(C86,LEN(C86)-IFERROR(FIND("-",C86),0))+1,(RIGHT(C86,LEN(C86)-IFERROR(FIND("-",C86),0))+1)&amp;"-"&amp;(RIGHT(C86,LEN(C86)-IFERROR(FIND("-",C86),0))+MID(D87,FIND("(",D87)+1,FIND(")",D87)-FIND("(",D87)-1)))</f>
        <v>592-605</v>
      </c>
      <c r="D87" s="30" t="s">
        <v>19</v>
      </c>
      <c r="E87" s="34" t="s">
        <v>162</v>
      </c>
      <c r="F87" s="49"/>
      <c r="G87" s="49"/>
      <c r="H87" s="49"/>
      <c r="I87" s="49"/>
      <c r="J87" s="49"/>
      <c r="K87" s="49"/>
      <c r="L87" s="49"/>
      <c r="M87" s="49"/>
      <c r="N87" s="49"/>
      <c r="O87" s="49"/>
      <c r="P87" s="49"/>
      <c r="Q87" s="49"/>
      <c r="R87" s="49"/>
      <c r="S87" s="49"/>
      <c r="T87" s="49"/>
      <c r="U87" s="49"/>
      <c r="V87" s="49"/>
      <c r="W87" s="49"/>
      <c r="X87" s="49"/>
      <c r="Y87" s="49"/>
      <c r="Z87" s="49"/>
    </row>
    <row r="88" spans="1:26" ht="47.1" customHeight="1" x14ac:dyDescent="0.2">
      <c r="A88" s="30">
        <f t="shared" si="6"/>
        <v>49</v>
      </c>
      <c r="B88" s="34" t="s">
        <v>157</v>
      </c>
      <c r="C88" s="29" t="str">
        <f t="shared" si="7"/>
        <v>606-619</v>
      </c>
      <c r="D88" s="30" t="s">
        <v>19</v>
      </c>
      <c r="E88" s="34" t="s">
        <v>162</v>
      </c>
      <c r="F88" s="49"/>
      <c r="G88" s="49"/>
      <c r="H88" s="49"/>
      <c r="I88" s="49"/>
      <c r="J88" s="49"/>
      <c r="K88" s="49"/>
      <c r="L88" s="49"/>
      <c r="M88" s="49"/>
      <c r="N88" s="49"/>
      <c r="O88" s="49"/>
      <c r="P88" s="49"/>
      <c r="Q88" s="49"/>
      <c r="R88" s="49"/>
      <c r="S88" s="49"/>
      <c r="T88" s="49"/>
      <c r="U88" s="49"/>
      <c r="V88" s="49"/>
      <c r="W88" s="49"/>
      <c r="X88" s="49"/>
      <c r="Y88" s="49"/>
      <c r="Z88" s="49"/>
    </row>
    <row r="89" spans="1:26" ht="48.95" customHeight="1" x14ac:dyDescent="0.2">
      <c r="A89" s="30">
        <f>A88+1</f>
        <v>50</v>
      </c>
      <c r="B89" s="33" t="s">
        <v>158</v>
      </c>
      <c r="C89" s="29" t="str">
        <f t="shared" si="7"/>
        <v>620-633</v>
      </c>
      <c r="D89" s="30" t="s">
        <v>19</v>
      </c>
      <c r="E89" s="34" t="s">
        <v>162</v>
      </c>
      <c r="F89" s="49"/>
      <c r="G89" s="49"/>
      <c r="H89" s="49"/>
      <c r="I89" s="49"/>
      <c r="J89" s="49"/>
      <c r="K89" s="49"/>
      <c r="L89" s="49"/>
      <c r="M89" s="49"/>
      <c r="N89" s="49"/>
      <c r="O89" s="49"/>
      <c r="P89" s="49"/>
      <c r="Q89" s="49"/>
      <c r="R89" s="49"/>
      <c r="S89" s="49"/>
      <c r="T89" s="49"/>
      <c r="U89" s="49"/>
      <c r="V89" s="49"/>
      <c r="W89" s="49"/>
      <c r="X89" s="49"/>
      <c r="Y89" s="49"/>
      <c r="Z89" s="49"/>
    </row>
    <row r="90" spans="1:26" ht="59.45" customHeight="1" x14ac:dyDescent="0.2">
      <c r="A90" s="30">
        <f>A89+1</f>
        <v>51</v>
      </c>
      <c r="B90" s="33" t="s">
        <v>159</v>
      </c>
      <c r="C90" s="29" t="str">
        <f t="shared" si="7"/>
        <v>634-647</v>
      </c>
      <c r="D90" s="30" t="s">
        <v>19</v>
      </c>
      <c r="E90" s="34" t="s">
        <v>162</v>
      </c>
      <c r="F90" s="49"/>
      <c r="G90" s="49"/>
      <c r="H90" s="49"/>
      <c r="I90" s="49"/>
      <c r="J90" s="49"/>
      <c r="K90" s="49"/>
      <c r="L90" s="49"/>
      <c r="M90" s="49"/>
      <c r="N90" s="49"/>
      <c r="O90" s="49"/>
      <c r="P90" s="49"/>
      <c r="Q90" s="49"/>
      <c r="R90" s="49"/>
      <c r="S90" s="49"/>
      <c r="T90" s="49"/>
      <c r="U90" s="49"/>
      <c r="V90" s="49"/>
      <c r="W90" s="49"/>
      <c r="X90" s="49"/>
      <c r="Y90" s="49"/>
      <c r="Z90" s="49"/>
    </row>
    <row r="91" spans="1:26" ht="46.5" customHeight="1" x14ac:dyDescent="0.2">
      <c r="A91" s="30">
        <f t="shared" si="6"/>
        <v>52</v>
      </c>
      <c r="B91" s="33" t="s">
        <v>61</v>
      </c>
      <c r="C91" s="29" t="str">
        <f t="shared" si="7"/>
        <v>648-661</v>
      </c>
      <c r="D91" s="30" t="s">
        <v>19</v>
      </c>
      <c r="E91" s="34" t="s">
        <v>162</v>
      </c>
      <c r="F91" s="49"/>
      <c r="G91" s="49"/>
      <c r="H91" s="49"/>
      <c r="I91" s="49"/>
      <c r="J91" s="49"/>
      <c r="K91" s="49"/>
      <c r="L91" s="49"/>
      <c r="M91" s="49"/>
      <c r="N91" s="49"/>
      <c r="O91" s="49"/>
      <c r="P91" s="49"/>
      <c r="Q91" s="49"/>
      <c r="R91" s="49"/>
      <c r="S91" s="49"/>
      <c r="T91" s="49"/>
      <c r="U91" s="49"/>
      <c r="V91" s="49"/>
      <c r="W91" s="49"/>
      <c r="X91" s="49"/>
      <c r="Y91" s="49"/>
      <c r="Z91" s="49"/>
    </row>
    <row r="92" spans="1:26" ht="47.1" customHeight="1" x14ac:dyDescent="0.2">
      <c r="A92" s="30">
        <f t="shared" si="6"/>
        <v>53</v>
      </c>
      <c r="B92" s="33" t="s">
        <v>62</v>
      </c>
      <c r="C92" s="29" t="str">
        <f t="shared" si="7"/>
        <v>662-675</v>
      </c>
      <c r="D92" s="30" t="s">
        <v>19</v>
      </c>
      <c r="E92" s="34" t="s">
        <v>162</v>
      </c>
      <c r="F92" s="49"/>
      <c r="G92" s="49"/>
      <c r="H92" s="49"/>
      <c r="I92" s="49"/>
      <c r="J92" s="49"/>
      <c r="K92" s="49"/>
      <c r="L92" s="49"/>
      <c r="M92" s="49"/>
      <c r="N92" s="49"/>
      <c r="O92" s="49"/>
      <c r="P92" s="49"/>
      <c r="Q92" s="49"/>
      <c r="R92" s="49"/>
      <c r="S92" s="49"/>
      <c r="T92" s="49"/>
      <c r="U92" s="49"/>
      <c r="V92" s="49"/>
      <c r="W92" s="49"/>
      <c r="X92" s="49"/>
      <c r="Y92" s="49"/>
      <c r="Z92" s="49"/>
    </row>
    <row r="93" spans="1:26" ht="47.1" customHeight="1" x14ac:dyDescent="0.2">
      <c r="A93" s="30">
        <f t="shared" si="6"/>
        <v>54</v>
      </c>
      <c r="B93" s="33" t="s">
        <v>63</v>
      </c>
      <c r="C93" s="29" t="str">
        <f t="shared" si="7"/>
        <v>676-689</v>
      </c>
      <c r="D93" s="30" t="s">
        <v>19</v>
      </c>
      <c r="E93" s="34" t="s">
        <v>162</v>
      </c>
      <c r="F93" s="49"/>
      <c r="G93" s="49"/>
      <c r="H93" s="49"/>
      <c r="I93" s="49"/>
      <c r="J93" s="49"/>
      <c r="K93" s="49"/>
      <c r="L93" s="49"/>
      <c r="M93" s="49"/>
      <c r="N93" s="49"/>
      <c r="O93" s="49"/>
      <c r="P93" s="49"/>
      <c r="Q93" s="49"/>
      <c r="R93" s="49"/>
      <c r="S93" s="49"/>
      <c r="T93" s="49"/>
      <c r="U93" s="49"/>
      <c r="V93" s="49"/>
      <c r="W93" s="49"/>
      <c r="X93" s="49"/>
      <c r="Y93" s="49"/>
      <c r="Z93" s="49"/>
    </row>
    <row r="94" spans="1:26" ht="58.5" customHeight="1" x14ac:dyDescent="0.2">
      <c r="A94" s="30">
        <f>A93+1</f>
        <v>55</v>
      </c>
      <c r="B94" s="33" t="s">
        <v>139</v>
      </c>
      <c r="C94" s="29" t="str">
        <f t="shared" ref="C94" si="8">IF(MID(D94,FIND("(",D94)+1,FIND(")",D94)-FIND("(",D94)-1)-1=0,RIGHT(C93,LEN(C93)-IFERROR(FIND("-",C93),0))+1,(RIGHT(C93,LEN(C93)-IFERROR(FIND("-",C93),0))+1)&amp;"-"&amp;(RIGHT(C93,LEN(C93)-IFERROR(FIND("-",C93),0))+MID(D94,FIND("(",D94)+1,FIND(")",D94)-FIND("(",D94)-1)))</f>
        <v>690-703</v>
      </c>
      <c r="D94" s="30" t="s">
        <v>19</v>
      </c>
      <c r="E94" s="34" t="s">
        <v>162</v>
      </c>
      <c r="F94" s="49"/>
      <c r="G94" s="49"/>
      <c r="H94" s="49"/>
      <c r="I94" s="49"/>
      <c r="J94" s="49"/>
      <c r="K94" s="49"/>
      <c r="L94" s="49"/>
      <c r="M94" s="49"/>
      <c r="N94" s="49"/>
      <c r="O94" s="49"/>
      <c r="P94" s="49"/>
      <c r="Q94" s="49"/>
      <c r="R94" s="49"/>
      <c r="S94" s="49"/>
      <c r="T94" s="49"/>
      <c r="U94" s="49"/>
      <c r="V94" s="49"/>
      <c r="W94" s="49"/>
      <c r="X94" s="49"/>
      <c r="Y94" s="49"/>
      <c r="Z94" s="49"/>
    </row>
    <row r="95" spans="1:26" ht="72" customHeight="1" x14ac:dyDescent="0.2">
      <c r="A95" s="30">
        <f t="shared" ref="A95:A101" si="9">A94+1</f>
        <v>56</v>
      </c>
      <c r="B95" s="33" t="s">
        <v>140</v>
      </c>
      <c r="C95" s="29" t="str">
        <f t="shared" ref="C95:C101" si="10">IF(MID(D95,FIND("(",D95)+1,FIND(")",D95)-FIND("(",D95)-1)-1=0,RIGHT(C94,LEN(C94)-IFERROR(FIND("-",C94),0))+1,(RIGHT(C94,LEN(C94)-IFERROR(FIND("-",C94),0))+1)&amp;"-"&amp;(RIGHT(C94,LEN(C94)-IFERROR(FIND("-",C94),0))+MID(D95,FIND("(",D95)+1,FIND(")",D95)-FIND("(",D95)-1)))</f>
        <v>704-717</v>
      </c>
      <c r="D95" s="30" t="s">
        <v>19</v>
      </c>
      <c r="E95" s="34" t="s">
        <v>162</v>
      </c>
      <c r="F95" s="49"/>
      <c r="G95" s="49"/>
      <c r="H95" s="49"/>
      <c r="I95" s="49"/>
      <c r="J95" s="49"/>
      <c r="K95" s="49"/>
      <c r="L95" s="49"/>
      <c r="M95" s="49"/>
      <c r="N95" s="49"/>
      <c r="O95" s="49"/>
      <c r="P95" s="49"/>
      <c r="Q95" s="49"/>
      <c r="R95" s="49"/>
      <c r="S95" s="49"/>
      <c r="T95" s="49"/>
      <c r="U95" s="49"/>
      <c r="V95" s="49"/>
      <c r="W95" s="49"/>
      <c r="X95" s="49"/>
      <c r="Y95" s="49"/>
      <c r="Z95" s="49"/>
    </row>
    <row r="96" spans="1:26" ht="60.6" customHeight="1" x14ac:dyDescent="0.2">
      <c r="A96" s="30">
        <f t="shared" si="9"/>
        <v>57</v>
      </c>
      <c r="B96" s="33" t="s">
        <v>141</v>
      </c>
      <c r="C96" s="29" t="str">
        <f t="shared" si="10"/>
        <v>718-731</v>
      </c>
      <c r="D96" s="30" t="s">
        <v>19</v>
      </c>
      <c r="E96" s="34" t="s">
        <v>162</v>
      </c>
      <c r="F96" s="49"/>
      <c r="G96" s="49"/>
      <c r="H96" s="49"/>
      <c r="I96" s="49"/>
      <c r="J96" s="49"/>
      <c r="K96" s="49"/>
      <c r="L96" s="49"/>
      <c r="M96" s="49"/>
      <c r="N96" s="49"/>
      <c r="O96" s="49"/>
      <c r="P96" s="49"/>
      <c r="Q96" s="49"/>
      <c r="R96" s="49"/>
      <c r="S96" s="49"/>
      <c r="T96" s="49"/>
      <c r="U96" s="49"/>
      <c r="V96" s="49"/>
      <c r="W96" s="49"/>
      <c r="X96" s="49"/>
      <c r="Y96" s="49"/>
      <c r="Z96" s="49"/>
    </row>
    <row r="97" spans="1:26" ht="45.95" customHeight="1" x14ac:dyDescent="0.2">
      <c r="A97" s="30">
        <f t="shared" si="9"/>
        <v>58</v>
      </c>
      <c r="B97" s="33" t="s">
        <v>142</v>
      </c>
      <c r="C97" s="29" t="str">
        <f t="shared" si="10"/>
        <v>732-745</v>
      </c>
      <c r="D97" s="30" t="s">
        <v>19</v>
      </c>
      <c r="E97" s="34" t="s">
        <v>162</v>
      </c>
      <c r="F97" s="49"/>
      <c r="G97" s="49"/>
      <c r="H97" s="49"/>
      <c r="I97" s="49"/>
      <c r="J97" s="49"/>
      <c r="K97" s="49"/>
      <c r="L97" s="49"/>
      <c r="M97" s="49"/>
      <c r="N97" s="49"/>
      <c r="O97" s="49"/>
      <c r="P97" s="49"/>
      <c r="Q97" s="49"/>
      <c r="R97" s="49"/>
      <c r="S97" s="49"/>
      <c r="T97" s="49"/>
      <c r="U97" s="49"/>
      <c r="V97" s="49"/>
      <c r="W97" s="49"/>
      <c r="X97" s="49"/>
      <c r="Y97" s="49"/>
      <c r="Z97" s="49"/>
    </row>
    <row r="98" spans="1:26" ht="45.6" customHeight="1" x14ac:dyDescent="0.2">
      <c r="A98" s="30">
        <f t="shared" si="9"/>
        <v>59</v>
      </c>
      <c r="B98" s="33" t="s">
        <v>143</v>
      </c>
      <c r="C98" s="29" t="str">
        <f t="shared" si="10"/>
        <v>746-759</v>
      </c>
      <c r="D98" s="30" t="s">
        <v>19</v>
      </c>
      <c r="E98" s="34" t="s">
        <v>162</v>
      </c>
      <c r="F98" s="49"/>
      <c r="G98" s="49"/>
      <c r="H98" s="49"/>
      <c r="I98" s="49"/>
      <c r="J98" s="49"/>
      <c r="K98" s="49"/>
      <c r="L98" s="49"/>
      <c r="M98" s="49"/>
      <c r="N98" s="49"/>
      <c r="O98" s="49"/>
      <c r="P98" s="49"/>
      <c r="Q98" s="49"/>
      <c r="R98" s="49"/>
      <c r="S98" s="49"/>
      <c r="T98" s="49"/>
      <c r="U98" s="49"/>
      <c r="V98" s="49"/>
      <c r="W98" s="49"/>
      <c r="X98" s="49"/>
      <c r="Y98" s="49"/>
      <c r="Z98" s="49"/>
    </row>
    <row r="99" spans="1:26" ht="57.6" customHeight="1" x14ac:dyDescent="0.2">
      <c r="A99" s="30">
        <f t="shared" si="9"/>
        <v>60</v>
      </c>
      <c r="B99" s="33" t="s">
        <v>160</v>
      </c>
      <c r="C99" s="29" t="str">
        <f t="shared" si="10"/>
        <v>760-773</v>
      </c>
      <c r="D99" s="30" t="s">
        <v>19</v>
      </c>
      <c r="E99" s="34" t="s">
        <v>162</v>
      </c>
      <c r="F99" s="49"/>
      <c r="G99" s="49"/>
      <c r="H99" s="49"/>
      <c r="I99" s="49"/>
      <c r="J99" s="49"/>
      <c r="K99" s="49"/>
      <c r="L99" s="49"/>
      <c r="M99" s="49"/>
      <c r="N99" s="49"/>
      <c r="O99" s="49"/>
      <c r="P99" s="49"/>
      <c r="Q99" s="49"/>
      <c r="R99" s="49"/>
      <c r="S99" s="49"/>
      <c r="T99" s="49"/>
      <c r="U99" s="49"/>
      <c r="V99" s="49"/>
      <c r="W99" s="49"/>
      <c r="X99" s="49"/>
      <c r="Y99" s="49"/>
      <c r="Z99" s="49"/>
    </row>
    <row r="100" spans="1:26" ht="49.5" customHeight="1" x14ac:dyDescent="0.2">
      <c r="A100" s="30">
        <f t="shared" si="9"/>
        <v>61</v>
      </c>
      <c r="B100" s="33" t="s">
        <v>144</v>
      </c>
      <c r="C100" s="29" t="str">
        <f t="shared" si="10"/>
        <v>774-787</v>
      </c>
      <c r="D100" s="30" t="s">
        <v>19</v>
      </c>
      <c r="E100" s="34" t="s">
        <v>162</v>
      </c>
      <c r="F100" s="49"/>
      <c r="G100" s="49"/>
      <c r="H100" s="49"/>
      <c r="I100" s="49"/>
      <c r="J100" s="49"/>
      <c r="K100" s="49"/>
      <c r="L100" s="49"/>
      <c r="M100" s="49"/>
      <c r="N100" s="49"/>
      <c r="O100" s="49"/>
      <c r="P100" s="49"/>
      <c r="Q100" s="49"/>
      <c r="R100" s="49"/>
      <c r="S100" s="49"/>
      <c r="T100" s="49"/>
      <c r="U100" s="49"/>
      <c r="V100" s="49"/>
      <c r="W100" s="49"/>
      <c r="X100" s="49"/>
      <c r="Y100" s="49"/>
      <c r="Z100" s="49"/>
    </row>
    <row r="101" spans="1:26" ht="48.6" customHeight="1" x14ac:dyDescent="0.2">
      <c r="A101" s="30">
        <f t="shared" si="9"/>
        <v>62</v>
      </c>
      <c r="B101" s="33" t="s">
        <v>145</v>
      </c>
      <c r="C101" s="29" t="str">
        <f t="shared" si="10"/>
        <v>788-801</v>
      </c>
      <c r="D101" s="30" t="s">
        <v>19</v>
      </c>
      <c r="E101" s="34" t="s">
        <v>162</v>
      </c>
      <c r="F101" s="49"/>
      <c r="G101" s="49"/>
      <c r="H101" s="49"/>
      <c r="I101" s="49"/>
      <c r="J101" s="49"/>
      <c r="K101" s="49"/>
      <c r="L101" s="49"/>
      <c r="M101" s="49"/>
      <c r="N101" s="49"/>
      <c r="O101" s="49"/>
      <c r="P101" s="49"/>
      <c r="Q101" s="49"/>
      <c r="R101" s="49"/>
      <c r="S101" s="49"/>
      <c r="T101" s="49"/>
      <c r="U101" s="49"/>
      <c r="V101" s="49"/>
      <c r="W101" s="49"/>
      <c r="X101" s="49"/>
      <c r="Y101" s="49"/>
      <c r="Z101" s="49"/>
    </row>
    <row r="102" spans="1:26" ht="92.1" customHeight="1" x14ac:dyDescent="0.2">
      <c r="A102" s="30">
        <f>A101+1</f>
        <v>63</v>
      </c>
      <c r="B102" s="33" t="s">
        <v>64</v>
      </c>
      <c r="C102" s="29" t="str">
        <f t="shared" si="7"/>
        <v>802-815</v>
      </c>
      <c r="D102" s="30" t="s">
        <v>19</v>
      </c>
      <c r="E102" s="34" t="str">
        <f>"Use NHHD/METeOR definition.
Sum of item "&amp;A85&amp;"-"&amp;A101&amp;". 
This total recurrent expenditure on provision of contracted care by health-care services outside of the establishment (public or private, operating internally or externally) incurred by an establishemnt should also be included in item "&amp;A78&amp;".
Round to nearest dollar. Right justify, zero fill."</f>
        <v>Use NHHD/METeOR definition.
Sum of item 46-62. 
This total recurrent expenditure on provision of contracted care by health-care services outside of the establishment (public or private, operating internally or externally) incurred by an establishemnt should also be included in item 43a.
Round to nearest dollar. Right justify, zero fill.</v>
      </c>
      <c r="F102" s="49"/>
      <c r="G102" s="49"/>
      <c r="H102" s="49"/>
      <c r="I102" s="49"/>
      <c r="J102" s="49"/>
      <c r="K102" s="49"/>
      <c r="L102" s="49"/>
      <c r="M102" s="49"/>
      <c r="N102" s="49"/>
      <c r="O102" s="49"/>
      <c r="P102" s="49"/>
      <c r="Q102" s="49"/>
      <c r="R102" s="49"/>
      <c r="S102" s="49"/>
      <c r="T102" s="49"/>
      <c r="U102" s="49"/>
      <c r="V102" s="49"/>
      <c r="W102" s="49"/>
      <c r="X102" s="49"/>
      <c r="Y102" s="49"/>
      <c r="Z102" s="49"/>
    </row>
    <row r="103" spans="1:26" s="47" customFormat="1" ht="135" customHeight="1" x14ac:dyDescent="0.2">
      <c r="A103" s="59" t="s">
        <v>167</v>
      </c>
      <c r="B103" s="61"/>
      <c r="C103" s="61"/>
      <c r="D103" s="61"/>
      <c r="E103" s="57" t="str">
        <f>"Excludes data reported in 'Collection 1 - Establishment level data'.
Report data occurred at jurisdiction or local hospital network level if there were any."&amp;"
This section reports total recurrent expenditure broken down by National Health Reform Agreement (NHRA) product stream."&amp;"
The scope of the NHRA should be defined using the most recent National Efficient Price Determination produced by the Independent Hospital Pricing Authority (IHPA). "&amp;"
All data reported in this section are expected to be estimates. "&amp;"
The total recurrent expenditure includes both salary and wage recurrent expenditure and non-salary recurrent expenditure(such as depreciation, lease costs, administration expenses etc), and it should equal to item "&amp;A82&amp;"."</f>
        <v>Excludes data reported in 'Collection 1 - Establishment level data'.
Report data occurred at jurisdiction or local hospital network level if there were any.
This section reports total recurrent expenditure broken down by National Health Reform Agreement (NHRA) product stream.
The scope of the NHRA should be defined using the most recent National Efficient Price Determination produced by the Independent Hospital Pricing Authority (IHPA). 
All data reported in this section are expected to be estimates. 
The total recurrent expenditure includes both salary and wage recurrent expenditure and non-salary recurrent expenditure(such as depreciation, lease costs, administration expenses etc), and it should equal to item 45a.</v>
      </c>
    </row>
    <row r="104" spans="1:26" ht="55.5" customHeight="1" x14ac:dyDescent="0.2">
      <c r="A104" s="30">
        <f>A102+1</f>
        <v>64</v>
      </c>
      <c r="B104" s="34" t="s">
        <v>154</v>
      </c>
      <c r="C104" s="29" t="str">
        <f>IF(MID(D104,FIND("(",D104)+1,FIND(")",D104)-FIND("(",D104)-1)-1=0,RIGHT(C102,LEN(C102)-IFERROR(FIND("-",C102),0))+1,(RIGHT(C102,LEN(C102)-IFERROR(FIND("-",C102),0))+1)&amp;"-"&amp;(RIGHT(C102,LEN(C102)-IFERROR(FIND("-",C102),0))+MID(D104,FIND("(",D104)+1,FIND(")",D104)-FIND("(",D104)-1)))</f>
        <v>816-829</v>
      </c>
      <c r="D104" s="30" t="s">
        <v>19</v>
      </c>
      <c r="E104" s="34" t="s">
        <v>161</v>
      </c>
      <c r="F104" s="49"/>
      <c r="G104" s="49"/>
      <c r="H104" s="49"/>
      <c r="I104" s="49"/>
      <c r="J104" s="49"/>
      <c r="K104" s="49"/>
      <c r="L104" s="49"/>
      <c r="M104" s="49"/>
      <c r="N104" s="49"/>
      <c r="O104" s="49"/>
      <c r="P104" s="49"/>
      <c r="Q104" s="49"/>
      <c r="R104" s="49"/>
      <c r="S104" s="49"/>
      <c r="T104" s="49"/>
      <c r="U104" s="49"/>
      <c r="V104" s="49"/>
      <c r="W104" s="49"/>
      <c r="X104" s="49"/>
      <c r="Y104" s="49"/>
      <c r="Z104" s="49"/>
    </row>
    <row r="105" spans="1:26" ht="72.599999999999994" customHeight="1" x14ac:dyDescent="0.2">
      <c r="A105" s="30">
        <f>A104+1</f>
        <v>65</v>
      </c>
      <c r="B105" s="34" t="s">
        <v>155</v>
      </c>
      <c r="C105" s="29" t="str">
        <f>IF(MID(D105,FIND("(",D105)+1,FIND(")",D105)-FIND("(",D105)-1)-1=0,RIGHT(C104,LEN(C104)-IFERROR(FIND("-",C104),0))+1,(RIGHT(C104,LEN(C104)-IFERROR(FIND("-",C104),0))+1)&amp;"-"&amp;(RIGHT(C104,LEN(C104)-IFERROR(FIND("-",C104),0))+MID(D105,FIND("(",D105)+1,FIND(")",D105)-FIND("(",D105)-1)))</f>
        <v>830-843</v>
      </c>
      <c r="D105" s="30" t="s">
        <v>19</v>
      </c>
      <c r="E105" s="34" t="s">
        <v>161</v>
      </c>
      <c r="F105" s="49"/>
      <c r="G105" s="49"/>
      <c r="H105" s="49"/>
      <c r="I105" s="49"/>
      <c r="J105" s="49"/>
      <c r="K105" s="49"/>
      <c r="L105" s="49"/>
      <c r="M105" s="49"/>
      <c r="N105" s="49"/>
      <c r="O105" s="49"/>
      <c r="P105" s="49"/>
      <c r="Q105" s="49"/>
      <c r="R105" s="49"/>
      <c r="S105" s="49"/>
      <c r="T105" s="49"/>
      <c r="U105" s="49"/>
      <c r="V105" s="49"/>
      <c r="W105" s="49"/>
      <c r="X105" s="49"/>
      <c r="Y105" s="49"/>
      <c r="Z105" s="49"/>
    </row>
    <row r="106" spans="1:26" ht="56.1" customHeight="1" x14ac:dyDescent="0.2">
      <c r="A106" s="30">
        <f t="shared" ref="A106:A121" si="11">A105+1</f>
        <v>66</v>
      </c>
      <c r="B106" s="34" t="s">
        <v>156</v>
      </c>
      <c r="C106" s="29" t="str">
        <f t="shared" ref="C106:C121" si="12">IF(MID(D106,FIND("(",D106)+1,FIND(")",D106)-FIND("(",D106)-1)-1=0,RIGHT(C105,LEN(C105)-IFERROR(FIND("-",C105),0))+1,(RIGHT(C105,LEN(C105)-IFERROR(FIND("-",C105),0))+1)&amp;"-"&amp;(RIGHT(C105,LEN(C105)-IFERROR(FIND("-",C105),0))+MID(D106,FIND("(",D106)+1,FIND(")",D106)-FIND("(",D106)-1)))</f>
        <v>844-857</v>
      </c>
      <c r="D106" s="30" t="s">
        <v>19</v>
      </c>
      <c r="E106" s="34" t="s">
        <v>161</v>
      </c>
      <c r="F106" s="49"/>
      <c r="G106" s="49"/>
      <c r="H106" s="49"/>
      <c r="I106" s="49"/>
      <c r="J106" s="49"/>
      <c r="K106" s="49"/>
      <c r="L106" s="49"/>
      <c r="M106" s="49"/>
      <c r="N106" s="49"/>
      <c r="O106" s="49"/>
      <c r="P106" s="49"/>
      <c r="Q106" s="49"/>
      <c r="R106" s="49"/>
      <c r="S106" s="49"/>
      <c r="T106" s="49"/>
      <c r="U106" s="49"/>
      <c r="V106" s="49"/>
      <c r="W106" s="49"/>
      <c r="X106" s="49"/>
      <c r="Y106" s="49"/>
      <c r="Z106" s="49"/>
    </row>
    <row r="107" spans="1:26" ht="46.5" customHeight="1" x14ac:dyDescent="0.2">
      <c r="A107" s="30">
        <f t="shared" si="11"/>
        <v>67</v>
      </c>
      <c r="B107" s="34" t="s">
        <v>157</v>
      </c>
      <c r="C107" s="29" t="str">
        <f t="shared" si="12"/>
        <v>858-871</v>
      </c>
      <c r="D107" s="30" t="s">
        <v>19</v>
      </c>
      <c r="E107" s="34" t="s">
        <v>161</v>
      </c>
      <c r="F107" s="49"/>
      <c r="G107" s="49"/>
      <c r="H107" s="49"/>
      <c r="I107" s="49"/>
      <c r="J107" s="49"/>
      <c r="K107" s="49"/>
      <c r="L107" s="49"/>
      <c r="M107" s="49"/>
      <c r="N107" s="49"/>
      <c r="O107" s="49"/>
      <c r="P107" s="49"/>
      <c r="Q107" s="49"/>
      <c r="R107" s="49"/>
      <c r="S107" s="49"/>
      <c r="T107" s="49"/>
      <c r="U107" s="49"/>
      <c r="V107" s="49"/>
      <c r="W107" s="49"/>
      <c r="X107" s="49"/>
      <c r="Y107" s="49"/>
      <c r="Z107" s="49"/>
    </row>
    <row r="108" spans="1:26" ht="46.5" customHeight="1" x14ac:dyDescent="0.2">
      <c r="A108" s="30">
        <f t="shared" si="11"/>
        <v>68</v>
      </c>
      <c r="B108" s="33" t="s">
        <v>158</v>
      </c>
      <c r="C108" s="29" t="str">
        <f t="shared" si="12"/>
        <v>872-885</v>
      </c>
      <c r="D108" s="30" t="s">
        <v>19</v>
      </c>
      <c r="E108" s="34" t="s">
        <v>161</v>
      </c>
      <c r="F108" s="49"/>
      <c r="G108" s="49"/>
      <c r="H108" s="49"/>
      <c r="I108" s="49"/>
      <c r="J108" s="49"/>
      <c r="K108" s="49"/>
      <c r="L108" s="49"/>
      <c r="M108" s="49"/>
      <c r="N108" s="49"/>
      <c r="O108" s="49"/>
      <c r="P108" s="49"/>
      <c r="Q108" s="49"/>
      <c r="R108" s="49"/>
      <c r="S108" s="49"/>
      <c r="T108" s="49"/>
      <c r="U108" s="49"/>
      <c r="V108" s="49"/>
      <c r="W108" s="49"/>
      <c r="X108" s="49"/>
      <c r="Y108" s="49"/>
      <c r="Z108" s="49"/>
    </row>
    <row r="109" spans="1:26" ht="56.45" customHeight="1" x14ac:dyDescent="0.2">
      <c r="A109" s="30">
        <f t="shared" si="11"/>
        <v>69</v>
      </c>
      <c r="B109" s="33" t="s">
        <v>159</v>
      </c>
      <c r="C109" s="29" t="str">
        <f t="shared" si="12"/>
        <v>886-899</v>
      </c>
      <c r="D109" s="30" t="s">
        <v>19</v>
      </c>
      <c r="E109" s="34" t="s">
        <v>161</v>
      </c>
      <c r="F109" s="49"/>
      <c r="G109" s="49"/>
      <c r="H109" s="49"/>
      <c r="I109" s="49"/>
      <c r="J109" s="49"/>
      <c r="K109" s="49"/>
      <c r="L109" s="49"/>
      <c r="M109" s="49"/>
      <c r="N109" s="49"/>
      <c r="O109" s="49"/>
      <c r="P109" s="49"/>
      <c r="Q109" s="49"/>
      <c r="R109" s="49"/>
      <c r="S109" s="49"/>
      <c r="T109" s="49"/>
      <c r="U109" s="49"/>
      <c r="V109" s="49"/>
      <c r="W109" s="49"/>
      <c r="X109" s="49"/>
      <c r="Y109" s="49"/>
      <c r="Z109" s="49"/>
    </row>
    <row r="110" spans="1:26" ht="46.5" customHeight="1" x14ac:dyDescent="0.2">
      <c r="A110" s="30">
        <f t="shared" si="11"/>
        <v>70</v>
      </c>
      <c r="B110" s="33" t="s">
        <v>61</v>
      </c>
      <c r="C110" s="29" t="str">
        <f t="shared" si="12"/>
        <v>900-913</v>
      </c>
      <c r="D110" s="30" t="s">
        <v>19</v>
      </c>
      <c r="E110" s="34" t="s">
        <v>161</v>
      </c>
      <c r="F110" s="49"/>
      <c r="G110" s="49"/>
      <c r="H110" s="49"/>
      <c r="I110" s="49"/>
      <c r="J110" s="49"/>
      <c r="K110" s="49"/>
      <c r="L110" s="49"/>
      <c r="M110" s="49"/>
      <c r="N110" s="49"/>
      <c r="O110" s="49"/>
      <c r="P110" s="49"/>
      <c r="Q110" s="49"/>
      <c r="R110" s="49"/>
      <c r="S110" s="49"/>
      <c r="T110" s="49"/>
      <c r="U110" s="49"/>
      <c r="V110" s="49"/>
      <c r="W110" s="49"/>
      <c r="X110" s="49"/>
      <c r="Y110" s="49"/>
      <c r="Z110" s="49"/>
    </row>
    <row r="111" spans="1:26" ht="45" customHeight="1" x14ac:dyDescent="0.2">
      <c r="A111" s="30">
        <f t="shared" si="11"/>
        <v>71</v>
      </c>
      <c r="B111" s="33" t="s">
        <v>62</v>
      </c>
      <c r="C111" s="29" t="str">
        <f t="shared" si="12"/>
        <v>914-927</v>
      </c>
      <c r="D111" s="30" t="s">
        <v>19</v>
      </c>
      <c r="E111" s="34" t="s">
        <v>161</v>
      </c>
      <c r="F111" s="49"/>
      <c r="G111" s="49"/>
      <c r="H111" s="49"/>
      <c r="I111" s="49"/>
      <c r="J111" s="49"/>
      <c r="K111" s="49"/>
      <c r="L111" s="49"/>
      <c r="M111" s="49"/>
      <c r="N111" s="49"/>
      <c r="O111" s="49"/>
      <c r="P111" s="49"/>
      <c r="Q111" s="49"/>
      <c r="R111" s="49"/>
      <c r="S111" s="49"/>
      <c r="T111" s="49"/>
      <c r="U111" s="49"/>
      <c r="V111" s="49"/>
      <c r="W111" s="49"/>
      <c r="X111" s="49"/>
      <c r="Y111" s="49"/>
      <c r="Z111" s="49"/>
    </row>
    <row r="112" spans="1:26" ht="45" customHeight="1" x14ac:dyDescent="0.2">
      <c r="A112" s="30">
        <f t="shared" si="11"/>
        <v>72</v>
      </c>
      <c r="B112" s="33" t="s">
        <v>63</v>
      </c>
      <c r="C112" s="29" t="str">
        <f t="shared" si="12"/>
        <v>928-941</v>
      </c>
      <c r="D112" s="30" t="s">
        <v>19</v>
      </c>
      <c r="E112" s="34" t="s">
        <v>161</v>
      </c>
      <c r="F112" s="49"/>
      <c r="G112" s="49"/>
      <c r="H112" s="49"/>
      <c r="I112" s="49"/>
      <c r="J112" s="49"/>
      <c r="K112" s="49"/>
      <c r="L112" s="49"/>
      <c r="M112" s="49"/>
      <c r="N112" s="49"/>
      <c r="O112" s="49"/>
      <c r="P112" s="49"/>
      <c r="Q112" s="49"/>
      <c r="R112" s="49"/>
      <c r="S112" s="49"/>
      <c r="T112" s="49"/>
      <c r="U112" s="49"/>
      <c r="V112" s="49"/>
      <c r="W112" s="49"/>
      <c r="X112" s="49"/>
      <c r="Y112" s="49"/>
      <c r="Z112" s="49"/>
    </row>
    <row r="113" spans="1:26" ht="57.95" customHeight="1" x14ac:dyDescent="0.2">
      <c r="A113" s="30">
        <f>A112+1</f>
        <v>73</v>
      </c>
      <c r="B113" s="33" t="s">
        <v>139</v>
      </c>
      <c r="C113" s="29" t="str">
        <f t="shared" ref="C113" si="13">IF(MID(D113,FIND("(",D113)+1,FIND(")",D113)-FIND("(",D113)-1)-1=0,RIGHT(C112,LEN(C112)-IFERROR(FIND("-",C112),0))+1,(RIGHT(C112,LEN(C112)-IFERROR(FIND("-",C112),0))+1)&amp;"-"&amp;(RIGHT(C112,LEN(C112)-IFERROR(FIND("-",C112),0))+MID(D113,FIND("(",D113)+1,FIND(")",D113)-FIND("(",D113)-1)))</f>
        <v>942-955</v>
      </c>
      <c r="D113" s="30" t="s">
        <v>19</v>
      </c>
      <c r="E113" s="34" t="s">
        <v>161</v>
      </c>
      <c r="F113" s="49"/>
      <c r="G113" s="49"/>
      <c r="H113" s="49"/>
      <c r="I113" s="49"/>
      <c r="J113" s="49"/>
      <c r="K113" s="49"/>
      <c r="L113" s="49"/>
      <c r="M113" s="49"/>
      <c r="N113" s="49"/>
      <c r="O113" s="49"/>
      <c r="P113" s="49"/>
      <c r="Q113" s="49"/>
      <c r="R113" s="49"/>
      <c r="S113" s="49"/>
      <c r="T113" s="49"/>
      <c r="U113" s="49"/>
      <c r="V113" s="49"/>
      <c r="W113" s="49"/>
      <c r="X113" s="49"/>
      <c r="Y113" s="49"/>
      <c r="Z113" s="49"/>
    </row>
    <row r="114" spans="1:26" ht="72.599999999999994" customHeight="1" x14ac:dyDescent="0.2">
      <c r="A114" s="30">
        <f t="shared" ref="A114:A120" si="14">A113+1</f>
        <v>74</v>
      </c>
      <c r="B114" s="33" t="s">
        <v>140</v>
      </c>
      <c r="C114" s="29" t="str">
        <f t="shared" ref="C114:C120" si="15">IF(MID(D114,FIND("(",D114)+1,FIND(")",D114)-FIND("(",D114)-1)-1=0,RIGHT(C113,LEN(C113)-IFERROR(FIND("-",C113),0))+1,(RIGHT(C113,LEN(C113)-IFERROR(FIND("-",C113),0))+1)&amp;"-"&amp;(RIGHT(C113,LEN(C113)-IFERROR(FIND("-",C113),0))+MID(D114,FIND("(",D114)+1,FIND(")",D114)-FIND("(",D114)-1)))</f>
        <v>956-969</v>
      </c>
      <c r="D114" s="30" t="s">
        <v>19</v>
      </c>
      <c r="E114" s="34" t="s">
        <v>161</v>
      </c>
      <c r="F114" s="49"/>
      <c r="G114" s="49"/>
      <c r="H114" s="49"/>
      <c r="I114" s="49"/>
      <c r="J114" s="49"/>
      <c r="K114" s="49"/>
      <c r="L114" s="49"/>
      <c r="M114" s="49"/>
      <c r="N114" s="49"/>
      <c r="O114" s="49"/>
      <c r="P114" s="49"/>
      <c r="Q114" s="49"/>
      <c r="R114" s="49"/>
      <c r="S114" s="49"/>
      <c r="T114" s="49"/>
      <c r="U114" s="49"/>
      <c r="V114" s="49"/>
      <c r="W114" s="49"/>
      <c r="X114" s="49"/>
      <c r="Y114" s="49"/>
      <c r="Z114" s="49"/>
    </row>
    <row r="115" spans="1:26" ht="59.45" customHeight="1" x14ac:dyDescent="0.2">
      <c r="A115" s="30">
        <f t="shared" si="14"/>
        <v>75</v>
      </c>
      <c r="B115" s="33" t="s">
        <v>141</v>
      </c>
      <c r="C115" s="29" t="str">
        <f t="shared" si="15"/>
        <v>970-983</v>
      </c>
      <c r="D115" s="30" t="s">
        <v>19</v>
      </c>
      <c r="E115" s="34" t="s">
        <v>161</v>
      </c>
      <c r="F115" s="49"/>
      <c r="G115" s="49"/>
      <c r="H115" s="49"/>
      <c r="I115" s="49"/>
      <c r="J115" s="49"/>
      <c r="K115" s="49"/>
      <c r="L115" s="49"/>
      <c r="M115" s="49"/>
      <c r="N115" s="49"/>
      <c r="O115" s="49"/>
      <c r="P115" s="49"/>
      <c r="Q115" s="49"/>
      <c r="R115" s="49"/>
      <c r="S115" s="49"/>
      <c r="T115" s="49"/>
      <c r="U115" s="49"/>
      <c r="V115" s="49"/>
      <c r="W115" s="49"/>
      <c r="X115" s="49"/>
      <c r="Y115" s="49"/>
      <c r="Z115" s="49"/>
    </row>
    <row r="116" spans="1:26" ht="48" customHeight="1" x14ac:dyDescent="0.2">
      <c r="A116" s="30">
        <f t="shared" si="14"/>
        <v>76</v>
      </c>
      <c r="B116" s="33" t="s">
        <v>142</v>
      </c>
      <c r="C116" s="29" t="str">
        <f t="shared" si="15"/>
        <v>984-997</v>
      </c>
      <c r="D116" s="30" t="s">
        <v>19</v>
      </c>
      <c r="E116" s="34" t="s">
        <v>161</v>
      </c>
      <c r="F116" s="49"/>
      <c r="G116" s="49"/>
      <c r="H116" s="49"/>
      <c r="I116" s="49"/>
      <c r="J116" s="49"/>
      <c r="K116" s="49"/>
      <c r="L116" s="49"/>
      <c r="M116" s="49"/>
      <c r="N116" s="49"/>
      <c r="O116" s="49"/>
      <c r="P116" s="49"/>
      <c r="Q116" s="49"/>
      <c r="R116" s="49"/>
      <c r="S116" s="49"/>
      <c r="T116" s="49"/>
      <c r="U116" s="49"/>
      <c r="V116" s="49"/>
      <c r="W116" s="49"/>
      <c r="X116" s="49"/>
      <c r="Y116" s="49"/>
      <c r="Z116" s="49"/>
    </row>
    <row r="117" spans="1:26" ht="45.6" customHeight="1" x14ac:dyDescent="0.2">
      <c r="A117" s="30">
        <f t="shared" si="14"/>
        <v>77</v>
      </c>
      <c r="B117" s="33" t="s">
        <v>143</v>
      </c>
      <c r="C117" s="29" t="str">
        <f t="shared" si="15"/>
        <v>998-1011</v>
      </c>
      <c r="D117" s="30" t="s">
        <v>19</v>
      </c>
      <c r="E117" s="34" t="s">
        <v>161</v>
      </c>
      <c r="F117" s="49"/>
      <c r="G117" s="49"/>
      <c r="H117" s="49"/>
      <c r="I117" s="49"/>
      <c r="J117" s="49"/>
      <c r="K117" s="49"/>
      <c r="L117" s="49"/>
      <c r="M117" s="49"/>
      <c r="N117" s="49"/>
      <c r="O117" s="49"/>
      <c r="P117" s="49"/>
      <c r="Q117" s="49"/>
      <c r="R117" s="49"/>
      <c r="S117" s="49"/>
      <c r="T117" s="49"/>
      <c r="U117" s="49"/>
      <c r="V117" s="49"/>
      <c r="W117" s="49"/>
      <c r="X117" s="49"/>
      <c r="Y117" s="49"/>
      <c r="Z117" s="49"/>
    </row>
    <row r="118" spans="1:26" ht="58.5" customHeight="1" x14ac:dyDescent="0.2">
      <c r="A118" s="30">
        <f t="shared" si="14"/>
        <v>78</v>
      </c>
      <c r="B118" s="33" t="s">
        <v>160</v>
      </c>
      <c r="C118" s="29" t="str">
        <f t="shared" si="15"/>
        <v>1012-1025</v>
      </c>
      <c r="D118" s="30" t="s">
        <v>19</v>
      </c>
      <c r="E118" s="34" t="s">
        <v>161</v>
      </c>
      <c r="F118" s="49"/>
      <c r="G118" s="49"/>
      <c r="H118" s="49"/>
      <c r="I118" s="49"/>
      <c r="J118" s="49"/>
      <c r="K118" s="49"/>
      <c r="L118" s="49"/>
      <c r="M118" s="49"/>
      <c r="N118" s="49"/>
      <c r="O118" s="49"/>
      <c r="P118" s="49"/>
      <c r="Q118" s="49"/>
      <c r="R118" s="49"/>
      <c r="S118" s="49"/>
      <c r="T118" s="49"/>
      <c r="U118" s="49"/>
      <c r="V118" s="49"/>
      <c r="W118" s="49"/>
      <c r="X118" s="49"/>
      <c r="Y118" s="49"/>
      <c r="Z118" s="49"/>
    </row>
    <row r="119" spans="1:26" ht="44.1" customHeight="1" x14ac:dyDescent="0.2">
      <c r="A119" s="30">
        <f t="shared" si="14"/>
        <v>79</v>
      </c>
      <c r="B119" s="33" t="s">
        <v>144</v>
      </c>
      <c r="C119" s="29" t="str">
        <f t="shared" si="15"/>
        <v>1026-1039</v>
      </c>
      <c r="D119" s="30" t="s">
        <v>19</v>
      </c>
      <c r="E119" s="34" t="s">
        <v>161</v>
      </c>
      <c r="F119" s="49"/>
      <c r="G119" s="49"/>
      <c r="H119" s="49"/>
      <c r="I119" s="49"/>
      <c r="J119" s="49"/>
      <c r="K119" s="49"/>
      <c r="L119" s="49"/>
      <c r="M119" s="49"/>
      <c r="N119" s="49"/>
      <c r="O119" s="49"/>
      <c r="P119" s="49"/>
      <c r="Q119" s="49"/>
      <c r="R119" s="49"/>
      <c r="S119" s="49"/>
      <c r="T119" s="49"/>
      <c r="U119" s="49"/>
      <c r="V119" s="49"/>
      <c r="W119" s="49"/>
      <c r="X119" s="49"/>
      <c r="Y119" s="49"/>
      <c r="Z119" s="49"/>
    </row>
    <row r="120" spans="1:26" ht="45" customHeight="1" x14ac:dyDescent="0.2">
      <c r="A120" s="30">
        <f t="shared" si="14"/>
        <v>80</v>
      </c>
      <c r="B120" s="33" t="s">
        <v>145</v>
      </c>
      <c r="C120" s="29" t="str">
        <f t="shared" si="15"/>
        <v>1040-1053</v>
      </c>
      <c r="D120" s="30" t="s">
        <v>19</v>
      </c>
      <c r="E120" s="34" t="s">
        <v>161</v>
      </c>
      <c r="F120" s="49"/>
      <c r="G120" s="49"/>
      <c r="H120" s="49"/>
      <c r="I120" s="49"/>
      <c r="J120" s="49"/>
      <c r="K120" s="49"/>
      <c r="L120" s="49"/>
      <c r="M120" s="49"/>
      <c r="N120" s="49"/>
      <c r="O120" s="49"/>
      <c r="P120" s="49"/>
      <c r="Q120" s="49"/>
      <c r="R120" s="49"/>
      <c r="S120" s="49"/>
      <c r="T120" s="49"/>
      <c r="U120" s="49"/>
      <c r="V120" s="49"/>
      <c r="W120" s="49"/>
      <c r="X120" s="49"/>
      <c r="Y120" s="49"/>
      <c r="Z120" s="49"/>
    </row>
    <row r="121" spans="1:26" ht="38.25" x14ac:dyDescent="0.2">
      <c r="A121" s="30">
        <f t="shared" si="11"/>
        <v>81</v>
      </c>
      <c r="B121" s="33" t="s">
        <v>64</v>
      </c>
      <c r="C121" s="29" t="str">
        <f t="shared" si="12"/>
        <v>1054-1067</v>
      </c>
      <c r="D121" s="30" t="s">
        <v>19</v>
      </c>
      <c r="E121" s="34" t="str">
        <f>"Use NHHD/METeOR definition.
Sum of item "&amp;A104&amp;"-"&amp;A120&amp;". This total should equal to item "&amp;A82&amp;".
Round to nearest dollar. Right justify, zero fill."</f>
        <v>Use NHHD/METeOR definition.
Sum of item 64-80. This total should equal to item 45a.
Round to nearest dollar. Right justify, zero fill.</v>
      </c>
      <c r="F121" s="49"/>
      <c r="G121" s="49"/>
      <c r="H121" s="49"/>
      <c r="I121" s="49"/>
      <c r="J121" s="49"/>
      <c r="K121" s="49"/>
      <c r="L121" s="49"/>
      <c r="M121" s="49"/>
      <c r="N121" s="49"/>
      <c r="O121" s="49"/>
      <c r="P121" s="49"/>
      <c r="Q121" s="49"/>
      <c r="R121" s="49"/>
      <c r="S121" s="49"/>
      <c r="T121" s="49"/>
      <c r="U121" s="49"/>
      <c r="V121" s="49"/>
      <c r="W121" s="49"/>
      <c r="X121" s="49"/>
      <c r="Y121" s="49"/>
      <c r="Z121" s="49"/>
    </row>
    <row r="122" spans="1:26" s="47" customFormat="1" ht="56.45" customHeight="1" x14ac:dyDescent="0.2">
      <c r="A122" s="62" t="s">
        <v>146</v>
      </c>
      <c r="B122" s="63"/>
      <c r="C122" s="63"/>
      <c r="D122" s="63"/>
      <c r="E122" s="57" t="s">
        <v>121</v>
      </c>
    </row>
    <row r="123" spans="1:26" ht="188.45" customHeight="1" x14ac:dyDescent="0.2">
      <c r="A123" s="30" t="str">
        <f>(A121+1)&amp;"a"</f>
        <v>82a</v>
      </c>
      <c r="B123" s="33" t="s">
        <v>65</v>
      </c>
      <c r="C123" s="29" t="str">
        <f>IF(MID(D123,FIND("(",D123)+1,FIND(")",D123)-FIND("(",D123)-1)-1=0,RIGHT(C121,LEN(C121)-IFERROR(FIND("-",C121),0))+1,(RIGHT(C121,LEN(C121)-IFERROR(FIND("-",C121),0))+1)&amp;"-"&amp;(RIGHT(C121,LEN(C121)-IFERROR(FIND("-",C121),0))+MID(D123,FIND("(",D123)+1,FIND(")",D123)-FIND("(",D123)-1)))</f>
        <v>1068-1081</v>
      </c>
      <c r="D123" s="30" t="s">
        <v>19</v>
      </c>
      <c r="E123" s="34" t="s">
        <v>76</v>
      </c>
    </row>
    <row r="124" spans="1:26" ht="75" customHeight="1" x14ac:dyDescent="0.2">
      <c r="A124" s="30" t="str">
        <f>(A121+1)&amp;"b"</f>
        <v>82b</v>
      </c>
      <c r="B124" s="33" t="s">
        <v>23</v>
      </c>
      <c r="C124" s="29">
        <f>IF(MID(D124,FIND("(",D124)+1,FIND(")",D124)-FIND("(",D124)-1)-1=0,RIGHT(C123,LEN(C123)-IFERROR(FIND("-",C123),0))+1,(RIGHT(C123,LEN(C123)-IFERROR(FIND("-",C123),0))+1)&amp;"-"&amp;(RIGHT(C123,LEN(C123)-IFERROR(FIND("-",C123),0))+MID(D124,FIND("(",D124)+1,FIND(")",D124)-FIND("(",D124)-1)))</f>
        <v>1082</v>
      </c>
      <c r="D124" s="30" t="s">
        <v>18</v>
      </c>
      <c r="E124" s="34" t="str">
        <f>"Use NHHD/METeOR definition.
An indicator of whether data reported under item "&amp;A123&amp;" above has been estimated rather than directly sourced, as represented by a code.
1=yes
2=no"</f>
        <v>Use NHHD/METeOR definition.
An indicator of whether data reported under item 82a above has been estimated rather than directly sourced, as represented by a code.
1=yes
2=no</v>
      </c>
    </row>
    <row r="125" spans="1:26" ht="354.6" customHeight="1" x14ac:dyDescent="0.2">
      <c r="A125" s="30" t="str">
        <f>(LEFT(A123,2)+1)&amp;RIGHT(A123,1)</f>
        <v>83a</v>
      </c>
      <c r="B125" s="33" t="s">
        <v>66</v>
      </c>
      <c r="C125" s="29" t="str">
        <f t="shared" ref="C125:C146" si="16">IF(MID(D125,FIND("(",D125)+1,FIND(")",D125)-FIND("(",D125)-1)-1=0,RIGHT(C124,LEN(C124)-IFERROR(FIND("-",C124),0))+1,(RIGHT(C124,LEN(C124)-IFERROR(FIND("-",C124),0))+1)&amp;"-"&amp;(RIGHT(C124,LEN(C124)-IFERROR(FIND("-",C124),0))+MID(D125,FIND("(",D125)+1,FIND(")",D125)-FIND("(",D125)-1)))</f>
        <v>1083-1096</v>
      </c>
      <c r="D125" s="30" t="s">
        <v>19</v>
      </c>
      <c r="E125" s="34" t="s">
        <v>77</v>
      </c>
    </row>
    <row r="126" spans="1:26" ht="75" customHeight="1" x14ac:dyDescent="0.2">
      <c r="A126" s="30" t="str">
        <f t="shared" ref="A126:A146" si="17">(LEFT(A124,2)+1)&amp;RIGHT(A124,1)</f>
        <v>83b</v>
      </c>
      <c r="B126" s="33" t="s">
        <v>23</v>
      </c>
      <c r="C126" s="29">
        <f t="shared" si="16"/>
        <v>1097</v>
      </c>
      <c r="D126" s="30" t="s">
        <v>18</v>
      </c>
      <c r="E126" s="34" t="str">
        <f>"Use NHHD/METeOR definition.
An indicator of whether data reported under item "&amp;A125&amp;" above has been estimated rather than directly sourced, as represented by a code.
1=yes
2=no"</f>
        <v>Use NHHD/METeOR definition.
An indicator of whether data reported under item 83a above has been estimated rather than directly sourced, as represented by a code.
1=yes
2=no</v>
      </c>
    </row>
    <row r="127" spans="1:26" ht="261" customHeight="1" x14ac:dyDescent="0.2">
      <c r="A127" s="30" t="str">
        <f t="shared" si="17"/>
        <v>84a</v>
      </c>
      <c r="B127" s="33" t="s">
        <v>67</v>
      </c>
      <c r="C127" s="29" t="str">
        <f t="shared" si="16"/>
        <v>1098-1111</v>
      </c>
      <c r="D127" s="30" t="s">
        <v>19</v>
      </c>
      <c r="E127" s="34" t="s">
        <v>78</v>
      </c>
    </row>
    <row r="128" spans="1:26" ht="75" customHeight="1" x14ac:dyDescent="0.2">
      <c r="A128" s="30" t="str">
        <f t="shared" si="17"/>
        <v>84b</v>
      </c>
      <c r="B128" s="33" t="s">
        <v>23</v>
      </c>
      <c r="C128" s="29">
        <f t="shared" si="16"/>
        <v>1112</v>
      </c>
      <c r="D128" s="30" t="s">
        <v>18</v>
      </c>
      <c r="E128" s="34" t="str">
        <f>"Use NHHD/METeOR definition.
An indicator of whether data reported under item "&amp;A127&amp;" above has been estimated rather than directly sourced, as represented by a code.
1=yes
2=no"</f>
        <v>Use NHHD/METeOR definition.
An indicator of whether data reported under item 84a above has been estimated rather than directly sourced, as represented by a code.
1=yes
2=no</v>
      </c>
    </row>
    <row r="129" spans="1:5" ht="121.5" customHeight="1" x14ac:dyDescent="0.2">
      <c r="A129" s="30" t="str">
        <f t="shared" si="17"/>
        <v>85a</v>
      </c>
      <c r="B129" s="33" t="s">
        <v>68</v>
      </c>
      <c r="C129" s="29" t="str">
        <f t="shared" si="16"/>
        <v>1113-1126</v>
      </c>
      <c r="D129" s="30" t="s">
        <v>19</v>
      </c>
      <c r="E129" s="34" t="s">
        <v>79</v>
      </c>
    </row>
    <row r="130" spans="1:5" ht="75" customHeight="1" x14ac:dyDescent="0.2">
      <c r="A130" s="30" t="str">
        <f t="shared" si="17"/>
        <v>85b</v>
      </c>
      <c r="B130" s="33" t="s">
        <v>23</v>
      </c>
      <c r="C130" s="29">
        <f t="shared" si="16"/>
        <v>1127</v>
      </c>
      <c r="D130" s="30" t="s">
        <v>18</v>
      </c>
      <c r="E130" s="34" t="str">
        <f>"Use NHHD/METeOR definition.
An indicator of whether data reported under item "&amp;A129&amp;" above has been estimated rather than directly sourced, as represented by a code.
1=yes
2=no"</f>
        <v>Use NHHD/METeOR definition.
An indicator of whether data reported under item 85a above has been estimated rather than directly sourced, as represented by a code.
1=yes
2=no</v>
      </c>
    </row>
    <row r="131" spans="1:5" ht="72.599999999999994" customHeight="1" x14ac:dyDescent="0.2">
      <c r="A131" s="30" t="str">
        <f t="shared" si="17"/>
        <v>86a</v>
      </c>
      <c r="B131" s="33" t="s">
        <v>69</v>
      </c>
      <c r="C131" s="29" t="str">
        <f t="shared" si="16"/>
        <v>1128-1141</v>
      </c>
      <c r="D131" s="30" t="s">
        <v>19</v>
      </c>
      <c r="E131" s="34" t="s">
        <v>80</v>
      </c>
    </row>
    <row r="132" spans="1:5" ht="75" customHeight="1" x14ac:dyDescent="0.2">
      <c r="A132" s="30" t="str">
        <f t="shared" si="17"/>
        <v>86b</v>
      </c>
      <c r="B132" s="33" t="s">
        <v>23</v>
      </c>
      <c r="C132" s="29">
        <f t="shared" si="16"/>
        <v>1142</v>
      </c>
      <c r="D132" s="30" t="s">
        <v>18</v>
      </c>
      <c r="E132" s="34" t="str">
        <f>"Use NHHD/METeOR definition.
An indicator of whether data reported under item "&amp;A131&amp;" above has been estimated rather than directly sourced, as represented by a code.
1=yes
2=no"</f>
        <v>Use NHHD/METeOR definition.
An indicator of whether data reported under item 86a above has been estimated rather than directly sourced, as represented by a code.
1=yes
2=no</v>
      </c>
    </row>
    <row r="133" spans="1:5" ht="74.45" customHeight="1" x14ac:dyDescent="0.2">
      <c r="A133" s="30" t="str">
        <f t="shared" si="17"/>
        <v>87a</v>
      </c>
      <c r="B133" s="33" t="s">
        <v>70</v>
      </c>
      <c r="C133" s="29" t="str">
        <f t="shared" si="16"/>
        <v>1143-1156</v>
      </c>
      <c r="D133" s="30" t="s">
        <v>19</v>
      </c>
      <c r="E133" s="34" t="s">
        <v>81</v>
      </c>
    </row>
    <row r="134" spans="1:5" ht="75" customHeight="1" x14ac:dyDescent="0.2">
      <c r="A134" s="30" t="str">
        <f t="shared" si="17"/>
        <v>87b</v>
      </c>
      <c r="B134" s="33" t="s">
        <v>23</v>
      </c>
      <c r="C134" s="29">
        <f t="shared" si="16"/>
        <v>1157</v>
      </c>
      <c r="D134" s="30" t="s">
        <v>18</v>
      </c>
      <c r="E134" s="34" t="str">
        <f>"Use NHHD/METeOR definition.
An indicator of whether data reported under item "&amp;A133&amp;" above has been estimated rather than directly sourced, as represented by a code.
1=yes
2=no"</f>
        <v>Use NHHD/METeOR definition.
An indicator of whether data reported under item 87a above has been estimated rather than directly sourced, as represented by a code.
1=yes
2=no</v>
      </c>
    </row>
    <row r="135" spans="1:5" ht="75.599999999999994" customHeight="1" x14ac:dyDescent="0.2">
      <c r="A135" s="30" t="str">
        <f t="shared" si="17"/>
        <v>88a</v>
      </c>
      <c r="B135" s="33" t="s">
        <v>71</v>
      </c>
      <c r="C135" s="29" t="str">
        <f t="shared" si="16"/>
        <v>1158-1171</v>
      </c>
      <c r="D135" s="30" t="s">
        <v>19</v>
      </c>
      <c r="E135" s="34" t="s">
        <v>82</v>
      </c>
    </row>
    <row r="136" spans="1:5" ht="75" customHeight="1" x14ac:dyDescent="0.2">
      <c r="A136" s="30" t="str">
        <f t="shared" si="17"/>
        <v>88b</v>
      </c>
      <c r="B136" s="33" t="s">
        <v>23</v>
      </c>
      <c r="C136" s="29">
        <f t="shared" si="16"/>
        <v>1172</v>
      </c>
      <c r="D136" s="30" t="s">
        <v>18</v>
      </c>
      <c r="E136" s="34" t="str">
        <f>"Use NHHD/METeOR definition.
An indicator of whether data reported under item "&amp;A135&amp;" above has been estimated rather than directly sourced, as represented by a code.
1=yes
2=no"</f>
        <v>Use NHHD/METeOR definition.
An indicator of whether data reported under item 88a above has been estimated rather than directly sourced, as represented by a code.
1=yes
2=no</v>
      </c>
    </row>
    <row r="137" spans="1:5" ht="75.95" customHeight="1" x14ac:dyDescent="0.2">
      <c r="A137" s="30" t="str">
        <f t="shared" si="17"/>
        <v>89a</v>
      </c>
      <c r="B137" s="33" t="s">
        <v>72</v>
      </c>
      <c r="C137" s="29" t="str">
        <f t="shared" si="16"/>
        <v>1173-1186</v>
      </c>
      <c r="D137" s="30" t="s">
        <v>19</v>
      </c>
      <c r="E137" s="34" t="s">
        <v>83</v>
      </c>
    </row>
    <row r="138" spans="1:5" ht="75" customHeight="1" x14ac:dyDescent="0.2">
      <c r="A138" s="30" t="str">
        <f t="shared" si="17"/>
        <v>89b</v>
      </c>
      <c r="B138" s="33" t="s">
        <v>23</v>
      </c>
      <c r="C138" s="29">
        <f t="shared" si="16"/>
        <v>1187</v>
      </c>
      <c r="D138" s="30" t="s">
        <v>18</v>
      </c>
      <c r="E138" s="34" t="str">
        <f>"Use NHHD/METeOR definition.
An indicator of whether data reported under item "&amp;A137&amp;" above has been estimated rather than directly sourced, as represented by a code.
1=yes
2=no"</f>
        <v>Use NHHD/METeOR definition.
An indicator of whether data reported under item 89a above has been estimated rather than directly sourced, as represented by a code.
1=yes
2=no</v>
      </c>
    </row>
    <row r="139" spans="1:5" ht="99.6" customHeight="1" x14ac:dyDescent="0.2">
      <c r="A139" s="30" t="str">
        <f t="shared" si="17"/>
        <v>90a</v>
      </c>
      <c r="B139" s="33" t="s">
        <v>73</v>
      </c>
      <c r="C139" s="29" t="str">
        <f t="shared" si="16"/>
        <v>1188-1201</v>
      </c>
      <c r="D139" s="30" t="s">
        <v>19</v>
      </c>
      <c r="E139" s="34" t="s">
        <v>84</v>
      </c>
    </row>
    <row r="140" spans="1:5" ht="75" customHeight="1" x14ac:dyDescent="0.2">
      <c r="A140" s="30" t="str">
        <f t="shared" si="17"/>
        <v>90b</v>
      </c>
      <c r="B140" s="33" t="s">
        <v>23</v>
      </c>
      <c r="C140" s="29">
        <f t="shared" si="16"/>
        <v>1202</v>
      </c>
      <c r="D140" s="30" t="s">
        <v>18</v>
      </c>
      <c r="E140" s="34" t="str">
        <f>"Use NHHD/METeOR definition.
An indicator of whether data reported under item "&amp;A139&amp;" above has been estimated rather than directly sourced, as represented by a code.
1=yes
2=no"</f>
        <v>Use NHHD/METeOR definition.
An indicator of whether data reported under item 90a above has been estimated rather than directly sourced, as represented by a code.
1=yes
2=no</v>
      </c>
    </row>
    <row r="141" spans="1:5" ht="60" customHeight="1" x14ac:dyDescent="0.2">
      <c r="A141" s="30" t="str">
        <f t="shared" si="17"/>
        <v>91a</v>
      </c>
      <c r="B141" s="33" t="s">
        <v>74</v>
      </c>
      <c r="C141" s="29" t="str">
        <f t="shared" si="16"/>
        <v>1203-1216</v>
      </c>
      <c r="D141" s="30" t="s">
        <v>19</v>
      </c>
      <c r="E141" s="34" t="s">
        <v>85</v>
      </c>
    </row>
    <row r="142" spans="1:5" ht="75" customHeight="1" x14ac:dyDescent="0.2">
      <c r="A142" s="30" t="str">
        <f t="shared" si="17"/>
        <v>91b</v>
      </c>
      <c r="B142" s="33" t="s">
        <v>23</v>
      </c>
      <c r="C142" s="29">
        <f t="shared" si="16"/>
        <v>1217</v>
      </c>
      <c r="D142" s="30" t="s">
        <v>18</v>
      </c>
      <c r="E142" s="34" t="str">
        <f>"Use NHHD/METeOR definition.
An indicator of whether data reported under item "&amp;A141&amp;" above has been estimated rather than directly sourced, as represented by a code.
1=yes
2=no"</f>
        <v>Use NHHD/METeOR definition.
An indicator of whether data reported under item 91a above has been estimated rather than directly sourced, as represented by a code.
1=yes
2=no</v>
      </c>
    </row>
    <row r="143" spans="1:5" ht="102" x14ac:dyDescent="0.2">
      <c r="A143" s="30" t="str">
        <f t="shared" si="17"/>
        <v>92a</v>
      </c>
      <c r="B143" s="33" t="s">
        <v>75</v>
      </c>
      <c r="C143" s="29" t="str">
        <f t="shared" si="16"/>
        <v>1218-1231</v>
      </c>
      <c r="D143" s="30" t="s">
        <v>19</v>
      </c>
      <c r="E143" s="34" t="s">
        <v>195</v>
      </c>
    </row>
    <row r="144" spans="1:5" ht="75" customHeight="1" x14ac:dyDescent="0.2">
      <c r="A144" s="30" t="str">
        <f t="shared" si="17"/>
        <v>92b</v>
      </c>
      <c r="B144" s="33" t="s">
        <v>23</v>
      </c>
      <c r="C144" s="29">
        <f t="shared" si="16"/>
        <v>1232</v>
      </c>
      <c r="D144" s="30" t="s">
        <v>18</v>
      </c>
      <c r="E144" s="34" t="str">
        <f>"Use NHHD/METeOR definition.
An indicator of whether data reported under item "&amp;A143&amp;" above has been estimated rather than directly sourced, as represented by a code.
1=yes
2=no"</f>
        <v>Use NHHD/METeOR definition.
An indicator of whether data reported under item 92a above has been estimated rather than directly sourced, as represented by a code.
1=yes
2=no</v>
      </c>
    </row>
    <row r="145" spans="1:6" ht="41.45" customHeight="1" x14ac:dyDescent="0.2">
      <c r="A145" s="30" t="str">
        <f t="shared" si="17"/>
        <v>93a</v>
      </c>
      <c r="B145" s="33" t="s">
        <v>16</v>
      </c>
      <c r="C145" s="29" t="str">
        <f t="shared" si="16"/>
        <v>1233-1246</v>
      </c>
      <c r="D145" s="30" t="s">
        <v>19</v>
      </c>
      <c r="E145" s="33" t="str">
        <f>"The sum of data items "&amp;A123&amp;"-"&amp;A143&amp;" excluding items on estimated data indicators.
Round to nearest dollar. Right justify, zero fill."</f>
        <v>The sum of data items 82a-92a excluding items on estimated data indicators.
Round to nearest dollar. Right justify, zero fill.</v>
      </c>
    </row>
    <row r="146" spans="1:6" ht="75" customHeight="1" x14ac:dyDescent="0.2">
      <c r="A146" s="30" t="str">
        <f t="shared" si="17"/>
        <v>93b</v>
      </c>
      <c r="B146" s="33" t="s">
        <v>23</v>
      </c>
      <c r="C146" s="29">
        <f t="shared" si="16"/>
        <v>1247</v>
      </c>
      <c r="D146" s="30" t="s">
        <v>18</v>
      </c>
      <c r="E146" s="34" t="str">
        <f>"Use NHHD/METeOR definition.
An indicator of whether data reported under item "&amp;A145&amp;" above has been estimated rather than directly sourced, as represented by a code.
1=yes
2=no"</f>
        <v>Use NHHD/METeOR definition.
An indicator of whether data reported under item 93a above has been estimated rather than directly sourced, as represented by a code.
1=yes
2=no</v>
      </c>
    </row>
    <row r="147" spans="1:6" s="47" customFormat="1" ht="27.6" customHeight="1" x14ac:dyDescent="0.2">
      <c r="A147" s="62" t="s">
        <v>196</v>
      </c>
      <c r="B147" s="63"/>
      <c r="C147" s="63"/>
      <c r="D147" s="63"/>
      <c r="E147" s="57"/>
    </row>
    <row r="148" spans="1:6" ht="153" x14ac:dyDescent="0.2">
      <c r="A148" s="30">
        <f>LEFT(A146,2)+1</f>
        <v>94</v>
      </c>
      <c r="B148" s="33" t="s">
        <v>8</v>
      </c>
      <c r="C148" s="29" t="str">
        <f>IF(MID(D148,FIND("(",D148)+1,FIND(")",D148)-FIND("(",D148)-1)-1=0,RIGHT(C146,LEN(C146)-IFERROR(FIND("-",C146),0))+1,(RIGHT(C146,LEN(C146)-IFERROR(FIND("-",C146),0))+1)&amp;"-"&amp;(RIGHT(C146,LEN(C146)-IFERROR(FIND("-",C146),0))+MID(D148,FIND("(",D148)+1,FIND(")",D148)-FIND("(",D148)-1)))</f>
        <v>1248-1257</v>
      </c>
      <c r="D148" s="30" t="s">
        <v>20</v>
      </c>
      <c r="E148" s="33" t="s">
        <v>197</v>
      </c>
    </row>
    <row r="149" spans="1:6" ht="89.25" x14ac:dyDescent="0.2">
      <c r="A149" s="30">
        <f>A148+1</f>
        <v>95</v>
      </c>
      <c r="B149" s="33" t="s">
        <v>9</v>
      </c>
      <c r="C149" s="29" t="str">
        <f>IF(MID(D149,FIND("(",D149)+1,FIND(")",D149)-FIND("(",D149)-1)-1=0,RIGHT(C148,LEN(C148)-IFERROR(FIND("-",C148),0))+1,(RIGHT(C148,LEN(C148)-IFERROR(FIND("-",C148),0))+1)&amp;"-"&amp;(RIGHT(C148,LEN(C148)-IFERROR(FIND("-",C148),0))+MID(D149,FIND("(",D149)+1,FIND(")",D149)-FIND("(",D149)-1)))</f>
        <v>1258-1267</v>
      </c>
      <c r="D149" s="30" t="s">
        <v>20</v>
      </c>
      <c r="E149" s="33" t="s">
        <v>198</v>
      </c>
    </row>
    <row r="150" spans="1:6" ht="76.5" x14ac:dyDescent="0.2">
      <c r="A150" s="30">
        <f>A149+1</f>
        <v>96</v>
      </c>
      <c r="B150" s="33" t="s">
        <v>10</v>
      </c>
      <c r="C150" s="29" t="str">
        <f>IF(MID(D150,FIND("(",D150)+1,FIND(")",D150)-FIND("(",D150)-1)-1=0,RIGHT(C149,LEN(C149)-IFERROR(FIND("-",C149),0))+1,(RIGHT(C149,LEN(C149)-IFERROR(FIND("-",C149),0))+1)&amp;"-"&amp;(RIGHT(C149,LEN(C149)-IFERROR(FIND("-",C149),0))+MID(D150,FIND("(",D150)+1,FIND(")",D150)-FIND("(",D150)-1)))</f>
        <v>1268-1277</v>
      </c>
      <c r="D150" s="30" t="s">
        <v>20</v>
      </c>
      <c r="E150" s="33" t="s">
        <v>199</v>
      </c>
    </row>
    <row r="151" spans="1:6" s="50" customFormat="1" ht="51" x14ac:dyDescent="0.2">
      <c r="A151" s="62" t="s">
        <v>87</v>
      </c>
      <c r="B151" s="64"/>
      <c r="C151" s="64"/>
      <c r="D151" s="64"/>
      <c r="E151" s="58" t="s">
        <v>200</v>
      </c>
    </row>
    <row r="152" spans="1:6" ht="140.25" x14ac:dyDescent="0.2">
      <c r="A152" s="30">
        <f>A150+1</f>
        <v>97</v>
      </c>
      <c r="B152" s="33" t="s">
        <v>137</v>
      </c>
      <c r="C152" s="29" t="str">
        <f>IF(MID(D152,FIND("(",D152)+1,FIND(")",D152)-FIND("(",D152)-1)-1=0,RIGHT(C150,LEN(C150)-IFERROR(FIND("-",C150),0))+1,(RIGHT(C150,LEN(C150)-IFERROR(FIND("-",C150),0))+1)&amp;"-"&amp;(RIGHT(C150,LEN(C150)-IFERROR(FIND("-",C150),0))+MID(D152,FIND("(",D152)+1,FIND(")",D152)-FIND("(",D152)-1)))</f>
        <v>1278-1286</v>
      </c>
      <c r="D152" s="30" t="s">
        <v>21</v>
      </c>
      <c r="E152" s="34" t="s">
        <v>201</v>
      </c>
    </row>
    <row r="153" spans="1:6" ht="75" customHeight="1" x14ac:dyDescent="0.2">
      <c r="A153" s="30" t="str">
        <f>(A150+1)&amp;"b"</f>
        <v>97b</v>
      </c>
      <c r="B153" s="33" t="s">
        <v>23</v>
      </c>
      <c r="C153" s="29">
        <f>IF(MID(D153,FIND("(",D153)+1,FIND(")",D153)-FIND("(",D153)-1)-1=0,RIGHT(C152,LEN(C152)-IFERROR(FIND("-",C152),0))+1,(RIGHT(C152,LEN(C152)-IFERROR(FIND("-",C152),0))+1)&amp;"-"&amp;(RIGHT(C152,LEN(C152)-IFERROR(FIND("-",C152),0))+MID(D153,FIND("(",D153)+1,FIND(")",D153)-FIND("(",D153)-1)))</f>
        <v>1287</v>
      </c>
      <c r="D153" s="30" t="s">
        <v>18</v>
      </c>
      <c r="E153" s="34" t="str">
        <f>"Use NHHD/METeOR definition.
An indicator of whether data reported under item "&amp;A152&amp;" above has been estimated rather than directly sourced, as represented by a code.
1=yes
2=no"</f>
        <v>Use NHHD/METeOR definition.
An indicator of whether data reported under item 97 above has been estimated rather than directly sourced, as represented by a code.
1=yes
2=no</v>
      </c>
    </row>
    <row r="154" spans="1:6" ht="76.5" x14ac:dyDescent="0.2">
      <c r="A154" s="30">
        <f>A152+1</f>
        <v>98</v>
      </c>
      <c r="B154" s="33" t="s">
        <v>115</v>
      </c>
      <c r="C154" s="29" t="str">
        <f>IF(MID(D154,FIND("(",D154)+1,FIND(")",D154)-FIND("(",D154)-1)-1=0,RIGHT(C153,LEN(C153)-IFERROR(FIND("-",C153),0))+1,(RIGHT(C153,LEN(C153)-IFERROR(FIND("-",C153),0))+1)&amp;"-"&amp;(RIGHT(C153,LEN(C153)-IFERROR(FIND("-",C153),0))+MID(D154,FIND("(",D154)+1,FIND(")",D154)-FIND("(",D154)-1)))</f>
        <v>1288-1292</v>
      </c>
      <c r="D154" s="30" t="s">
        <v>116</v>
      </c>
      <c r="E154" s="33" t="s">
        <v>202</v>
      </c>
    </row>
    <row r="155" spans="1:6" x14ac:dyDescent="0.2">
      <c r="F155" s="51"/>
    </row>
    <row r="156" spans="1:6" x14ac:dyDescent="0.2">
      <c r="F156" s="51"/>
    </row>
    <row r="157" spans="1:6" x14ac:dyDescent="0.2">
      <c r="F157" s="40"/>
    </row>
  </sheetData>
  <mergeCells count="10">
    <mergeCell ref="A2:E2"/>
    <mergeCell ref="A3:E3"/>
    <mergeCell ref="A9:D9"/>
    <mergeCell ref="A22:D22"/>
    <mergeCell ref="A47:D47"/>
    <mergeCell ref="A84:D84"/>
    <mergeCell ref="A103:D103"/>
    <mergeCell ref="A122:D122"/>
    <mergeCell ref="A151:D151"/>
    <mergeCell ref="A147:D147"/>
  </mergeCells>
  <phoneticPr fontId="0" type="noConversion"/>
  <pageMargins left="0.39370078740157483" right="0.39370078740157483" top="0.78740157480314965" bottom="0.59055118110236227" header="0.51181102362204722" footer="0.31496062992125984"/>
  <pageSetup paperSize="9" fitToHeight="0" orientation="landscape" r:id="rId1"/>
  <headerFooter>
    <oddHeader xml:space="preserve">&amp;L&amp;8Nata specifications for the 2019-20 National Public Hospital Establishments Database Request - Jurisdiction and Local Hospital Network Level
</oddHeader>
    <oddFooter>&amp;R&amp;8Page &amp;P of &amp;N</oddFooter>
  </headerFooter>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EL14"/>
  <sheetViews>
    <sheetView topLeftCell="A3" zoomScaleNormal="100" workbookViewId="0">
      <selection activeCell="DH3" sqref="DH1:DH1048576"/>
    </sheetView>
  </sheetViews>
  <sheetFormatPr defaultColWidth="8.85546875" defaultRowHeight="12.75" x14ac:dyDescent="0.2"/>
  <cols>
    <col min="1" max="1" width="1.140625" style="3" customWidth="1"/>
    <col min="2" max="2" width="10.140625" style="3" customWidth="1"/>
    <col min="3" max="3" width="6.140625" style="3" bestFit="1" customWidth="1"/>
    <col min="4" max="4" width="8.42578125" style="3" bestFit="1" customWidth="1"/>
    <col min="5" max="5" width="7.140625" style="3" bestFit="1" customWidth="1"/>
    <col min="6" max="6" width="5.85546875" style="3" bestFit="1" customWidth="1"/>
    <col min="7" max="7" width="7.85546875" style="3" customWidth="1"/>
    <col min="8" max="8" width="6" style="3" bestFit="1" customWidth="1"/>
    <col min="9" max="10" width="5.5703125" style="3" bestFit="1" customWidth="1"/>
    <col min="11" max="11" width="5" style="3" bestFit="1" customWidth="1"/>
    <col min="12" max="12" width="6.5703125" style="3" bestFit="1" customWidth="1"/>
    <col min="13" max="13" width="9.5703125" style="3" customWidth="1"/>
    <col min="14" max="14" width="6.5703125" style="3" customWidth="1"/>
    <col min="15" max="16" width="6.85546875" style="3" bestFit="1" customWidth="1"/>
    <col min="17" max="17" width="7.140625" style="3" bestFit="1" customWidth="1"/>
    <col min="18" max="18" width="5.140625" style="3" customWidth="1"/>
    <col min="19" max="19" width="5.85546875" style="3" bestFit="1" customWidth="1"/>
    <col min="20" max="20" width="5.42578125" style="3" bestFit="1" customWidth="1"/>
    <col min="21" max="21" width="7.85546875" style="3" bestFit="1" customWidth="1"/>
    <col min="22" max="22" width="5.140625" style="3" customWidth="1"/>
    <col min="23" max="23" width="6" style="3" bestFit="1" customWidth="1"/>
    <col min="24" max="24" width="5.140625" style="3" customWidth="1"/>
    <col min="25" max="25" width="5.5703125" style="3" bestFit="1" customWidth="1"/>
    <col min="26" max="26" width="5.42578125" style="3" customWidth="1"/>
    <col min="27" max="27" width="5.5703125" style="3" customWidth="1"/>
    <col min="28" max="28" width="5.140625" style="3" customWidth="1"/>
    <col min="29" max="29" width="5" style="3" bestFit="1" customWidth="1"/>
    <col min="30" max="30" width="5.140625" style="3" customWidth="1"/>
    <col min="31" max="31" width="6.5703125" style="3" bestFit="1" customWidth="1"/>
    <col min="32" max="32" width="5.42578125" style="3" customWidth="1"/>
    <col min="33" max="33" width="9.140625" style="3" customWidth="1"/>
    <col min="34" max="34" width="5.42578125" style="3" customWidth="1"/>
    <col min="35" max="35" width="5.85546875" style="3" customWidth="1"/>
    <col min="36" max="36" width="5.42578125" style="3" customWidth="1"/>
    <col min="37" max="37" width="6.85546875" style="3" customWidth="1"/>
    <col min="38" max="38" width="5.140625" style="3" customWidth="1"/>
    <col min="39" max="39" width="6.85546875" style="3" bestFit="1" customWidth="1"/>
    <col min="40" max="40" width="5.140625" style="3" customWidth="1"/>
    <col min="41" max="41" width="7.42578125" style="3" customWidth="1"/>
    <col min="42" max="42" width="5.140625" style="3" customWidth="1"/>
    <col min="43" max="43" width="7.42578125" style="3" customWidth="1"/>
    <col min="44" max="44" width="5.140625" style="3" customWidth="1"/>
    <col min="45" max="45" width="6.42578125" style="3" customWidth="1"/>
    <col min="46" max="46" width="5.140625" style="3" customWidth="1"/>
    <col min="47" max="47" width="6" style="3" customWidth="1"/>
    <col min="48" max="48" width="5.140625" style="3" customWidth="1"/>
    <col min="49" max="49" width="6.85546875" style="3" bestFit="1" customWidth="1"/>
    <col min="50" max="50" width="5.140625" style="3" customWidth="1"/>
    <col min="51" max="51" width="6.85546875" style="3" bestFit="1" customWidth="1"/>
    <col min="52" max="52" width="5.140625" style="3" customWidth="1"/>
    <col min="53" max="53" width="4.85546875" style="3" bestFit="1" customWidth="1"/>
    <col min="54" max="54" width="5.140625" style="3" customWidth="1"/>
    <col min="55" max="55" width="6.42578125" style="3" bestFit="1" customWidth="1"/>
    <col min="56" max="56" width="5.140625" style="3" customWidth="1"/>
    <col min="57" max="57" width="5.85546875" style="3" customWidth="1"/>
    <col min="58" max="58" width="5.140625" style="3" customWidth="1"/>
    <col min="59" max="59" width="8" style="3" customWidth="1"/>
    <col min="60" max="60" width="5.140625" style="3" customWidth="1"/>
    <col min="61" max="61" width="4.140625" style="3" bestFit="1" customWidth="1"/>
    <col min="62" max="62" width="5.140625" style="3" customWidth="1"/>
    <col min="63" max="63" width="6.140625" style="3" customWidth="1"/>
    <col min="64" max="64" width="5.140625" style="3" customWidth="1"/>
    <col min="65" max="65" width="6.42578125" style="3" customWidth="1"/>
    <col min="66" max="66" width="5.140625" style="3" customWidth="1"/>
    <col min="67" max="67" width="6.42578125" style="3" customWidth="1"/>
    <col min="68" max="68" width="5.140625" style="3" customWidth="1"/>
    <col min="69" max="69" width="7.42578125" style="3" customWidth="1"/>
    <col min="70" max="70" width="5.140625" style="3" customWidth="1"/>
    <col min="71" max="71" width="7.42578125" style="3" customWidth="1"/>
    <col min="72" max="72" width="5.140625" style="3" customWidth="1"/>
    <col min="73" max="73" width="8.140625" style="3" customWidth="1"/>
    <col min="74" max="74" width="5.140625" style="3" customWidth="1"/>
    <col min="75" max="75" width="8.140625" style="3" customWidth="1"/>
    <col min="76" max="76" width="5.140625" style="3" customWidth="1"/>
    <col min="77" max="77" width="13.5703125" style="3" bestFit="1" customWidth="1"/>
    <col min="78" max="78" width="13.85546875" style="3" bestFit="1" customWidth="1"/>
    <col min="79" max="79" width="13.42578125" style="19" bestFit="1" customWidth="1"/>
    <col min="80" max="80" width="9.85546875" style="19" bestFit="1" customWidth="1"/>
    <col min="81" max="81" width="9.140625" style="19" bestFit="1" customWidth="1"/>
    <col min="82" max="82" width="10.42578125" style="19" bestFit="1" customWidth="1"/>
    <col min="83" max="83" width="8.140625" style="19" bestFit="1" customWidth="1"/>
    <col min="84" max="84" width="9.85546875" style="19" bestFit="1" customWidth="1"/>
    <col min="85" max="85" width="7.85546875" style="3" bestFit="1" customWidth="1"/>
    <col min="86" max="86" width="12.85546875" style="19" bestFit="1" customWidth="1"/>
    <col min="87" max="87" width="13.85546875" style="3" bestFit="1" customWidth="1"/>
    <col min="88" max="88" width="12.85546875" style="3" bestFit="1" customWidth="1"/>
    <col min="89" max="89" width="9.140625" style="3" bestFit="1" customWidth="1"/>
    <col min="90" max="90" width="8.85546875" style="3" bestFit="1" customWidth="1"/>
    <col min="91" max="91" width="11.42578125" style="3" bestFit="1" customWidth="1"/>
    <col min="92" max="92" width="9" style="3" bestFit="1" customWidth="1"/>
    <col min="93" max="93" width="6.85546875" style="3" customWidth="1"/>
    <col min="94" max="94" width="4.140625" style="3" customWidth="1"/>
    <col min="95" max="95" width="13.5703125" style="3" bestFit="1" customWidth="1"/>
    <col min="96" max="96" width="13.85546875" style="3" bestFit="1" customWidth="1"/>
    <col min="97" max="97" width="13.42578125" style="19" bestFit="1" customWidth="1"/>
    <col min="98" max="98" width="9.85546875" style="19" bestFit="1" customWidth="1"/>
    <col min="99" max="99" width="9.140625" style="19" bestFit="1" customWidth="1"/>
    <col min="100" max="100" width="10.42578125" style="19" bestFit="1" customWidth="1"/>
    <col min="101" max="101" width="8.140625" style="19" bestFit="1" customWidth="1"/>
    <col min="102" max="102" width="9.85546875" style="19" bestFit="1" customWidth="1"/>
    <col min="103" max="103" width="7.85546875" style="3" bestFit="1" customWidth="1"/>
    <col min="104" max="104" width="12.85546875" style="19" bestFit="1" customWidth="1"/>
    <col min="105" max="105" width="13.85546875" style="3" bestFit="1" customWidth="1"/>
    <col min="106" max="106" width="12.85546875" style="3" bestFit="1" customWidth="1"/>
    <col min="107" max="107" width="9.140625" style="3" bestFit="1" customWidth="1"/>
    <col min="108" max="108" width="8.85546875" style="3" bestFit="1" customWidth="1"/>
    <col min="109" max="109" width="11.42578125" style="3" bestFit="1" customWidth="1"/>
    <col min="110" max="110" width="9" style="3" bestFit="1" customWidth="1"/>
    <col min="111" max="111" width="6.85546875" style="3" customWidth="1"/>
    <col min="112" max="112" width="3.85546875" style="3" bestFit="1" customWidth="1"/>
    <col min="113" max="113" width="8.140625" style="3" customWidth="1"/>
    <col min="114" max="114" width="5.140625" style="3" customWidth="1"/>
    <col min="115" max="115" width="6.5703125" style="3" customWidth="1"/>
    <col min="116" max="116" width="5.140625" style="3" customWidth="1"/>
    <col min="117" max="117" width="5.85546875" style="3" bestFit="1" customWidth="1"/>
    <col min="118" max="118" width="5.140625" style="3" customWidth="1"/>
    <col min="119" max="119" width="6.5703125" style="3" customWidth="1"/>
    <col min="120" max="120" width="5.140625" style="3" customWidth="1"/>
    <col min="121" max="121" width="9.85546875" style="3" customWidth="1"/>
    <col min="122" max="122" width="5.140625" style="3" customWidth="1"/>
    <col min="123" max="123" width="7.85546875" style="3" bestFit="1" customWidth="1"/>
    <col min="124" max="124" width="5.140625" style="3" customWidth="1"/>
    <col min="125" max="125" width="10.5703125" style="3" customWidth="1"/>
    <col min="126" max="126" width="5.140625" style="3" customWidth="1"/>
    <col min="127" max="127" width="10.85546875" style="3" customWidth="1"/>
    <col min="128" max="128" width="5.140625" style="3" customWidth="1"/>
    <col min="129" max="129" width="8.5703125" style="3" customWidth="1"/>
    <col min="130" max="130" width="5.140625" style="3" customWidth="1"/>
    <col min="131" max="131" width="8.140625" style="3" customWidth="1"/>
    <col min="132" max="132" width="5.140625" style="3" customWidth="1"/>
    <col min="133" max="133" width="7.140625" style="3" bestFit="1" customWidth="1"/>
    <col min="134" max="134" width="5.140625" style="3" customWidth="1"/>
    <col min="135" max="135" width="5.85546875" style="3" bestFit="1" customWidth="1"/>
    <col min="136" max="136" width="5.140625" style="3" customWidth="1"/>
    <col min="137" max="139" width="8.85546875" style="3"/>
    <col min="140" max="140" width="13.140625" style="3" customWidth="1"/>
    <col min="141" max="141" width="7.140625" style="3" bestFit="1" customWidth="1"/>
    <col min="142" max="142" width="8.140625" style="3" bestFit="1" customWidth="1"/>
    <col min="143" max="16384" width="8.85546875" style="3"/>
  </cols>
  <sheetData>
    <row r="1" spans="2:142" s="2" customFormat="1" ht="24" customHeight="1" x14ac:dyDescent="0.2">
      <c r="B1" s="1" t="s">
        <v>119</v>
      </c>
    </row>
    <row r="2" spans="2:142" ht="60.95" customHeight="1" x14ac:dyDescent="0.2">
      <c r="B2" s="74" t="s">
        <v>138</v>
      </c>
      <c r="C2" s="75"/>
      <c r="D2" s="75"/>
      <c r="E2" s="75"/>
      <c r="F2" s="75"/>
      <c r="G2" s="75"/>
      <c r="H2" s="75"/>
      <c r="I2" s="75"/>
      <c r="J2" s="75"/>
      <c r="K2" s="76"/>
      <c r="L2" s="6"/>
    </row>
    <row r="3" spans="2:142" ht="15.6" customHeight="1" x14ac:dyDescent="0.2">
      <c r="B3" s="77" t="s">
        <v>99</v>
      </c>
      <c r="C3" s="78"/>
      <c r="D3" s="78"/>
      <c r="E3" s="78"/>
      <c r="F3" s="78"/>
      <c r="G3" s="78"/>
      <c r="H3" s="78"/>
      <c r="I3" s="78"/>
      <c r="J3" s="78"/>
      <c r="K3" s="79"/>
    </row>
    <row r="4" spans="2:142" s="19" customFormat="1" ht="44.1" customHeight="1" x14ac:dyDescent="0.2">
      <c r="B4" s="20" t="s">
        <v>97</v>
      </c>
      <c r="C4" s="78" t="s">
        <v>120</v>
      </c>
      <c r="D4" s="78"/>
      <c r="E4" s="78"/>
      <c r="F4" s="78"/>
      <c r="G4" s="78"/>
      <c r="H4" s="78"/>
      <c r="I4" s="78"/>
      <c r="J4" s="78"/>
      <c r="K4" s="79"/>
    </row>
    <row r="5" spans="2:142" s="19" customFormat="1" ht="83.45" customHeight="1" x14ac:dyDescent="0.2">
      <c r="B5" s="21" t="s">
        <v>98</v>
      </c>
      <c r="C5" s="80" t="s">
        <v>124</v>
      </c>
      <c r="D5" s="80"/>
      <c r="E5" s="80"/>
      <c r="F5" s="80"/>
      <c r="G5" s="80"/>
      <c r="H5" s="80"/>
      <c r="I5" s="80"/>
      <c r="J5" s="80"/>
      <c r="K5" s="81"/>
    </row>
    <row r="6" spans="2:142" ht="15.95" customHeight="1" x14ac:dyDescent="0.2">
      <c r="B6" s="4"/>
    </row>
    <row r="7" spans="2:142" s="18" customFormat="1" ht="17.100000000000001" customHeight="1" x14ac:dyDescent="0.2">
      <c r="B7" s="23"/>
      <c r="C7" s="24"/>
      <c r="D7" s="25"/>
      <c r="E7" s="72" t="s">
        <v>89</v>
      </c>
      <c r="F7" s="72"/>
      <c r="G7" s="72"/>
      <c r="H7" s="72"/>
      <c r="I7" s="72"/>
      <c r="J7" s="72"/>
      <c r="K7" s="72"/>
      <c r="L7" s="72"/>
      <c r="M7" s="72"/>
      <c r="N7" s="72"/>
      <c r="O7" s="72"/>
      <c r="P7" s="73"/>
      <c r="Q7" s="71" t="s">
        <v>100</v>
      </c>
      <c r="R7" s="72"/>
      <c r="S7" s="72"/>
      <c r="T7" s="72"/>
      <c r="U7" s="72"/>
      <c r="V7" s="72"/>
      <c r="W7" s="72"/>
      <c r="X7" s="72"/>
      <c r="Y7" s="72"/>
      <c r="Z7" s="72"/>
      <c r="AA7" s="72"/>
      <c r="AB7" s="72"/>
      <c r="AC7" s="72"/>
      <c r="AD7" s="72"/>
      <c r="AE7" s="72"/>
      <c r="AF7" s="72"/>
      <c r="AG7" s="72"/>
      <c r="AH7" s="72"/>
      <c r="AI7" s="72"/>
      <c r="AJ7" s="72"/>
      <c r="AK7" s="72"/>
      <c r="AL7" s="72"/>
      <c r="AM7" s="72"/>
      <c r="AN7" s="73"/>
      <c r="AO7" s="71" t="s">
        <v>107</v>
      </c>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3"/>
      <c r="BY7" s="71" t="s">
        <v>109</v>
      </c>
      <c r="BZ7" s="72"/>
      <c r="CA7" s="72"/>
      <c r="CB7" s="72"/>
      <c r="CC7" s="72"/>
      <c r="CD7" s="72"/>
      <c r="CE7" s="72"/>
      <c r="CF7" s="72"/>
      <c r="CG7" s="72"/>
      <c r="CH7" s="72"/>
      <c r="CI7" s="72"/>
      <c r="CJ7" s="72"/>
      <c r="CK7" s="72"/>
      <c r="CL7" s="72"/>
      <c r="CM7" s="72"/>
      <c r="CN7" s="72"/>
      <c r="CO7" s="72"/>
      <c r="CP7" s="73"/>
      <c r="CQ7" s="71" t="s">
        <v>110</v>
      </c>
      <c r="CR7" s="72"/>
      <c r="CS7" s="72"/>
      <c r="CT7" s="72"/>
      <c r="CU7" s="72"/>
      <c r="CV7" s="72"/>
      <c r="CW7" s="72"/>
      <c r="CX7" s="72"/>
      <c r="CY7" s="72"/>
      <c r="CZ7" s="72"/>
      <c r="DA7" s="72"/>
      <c r="DB7" s="72"/>
      <c r="DC7" s="72"/>
      <c r="DD7" s="72"/>
      <c r="DE7" s="72"/>
      <c r="DF7" s="72"/>
      <c r="DG7" s="72"/>
      <c r="DH7" s="73"/>
      <c r="DI7" s="71" t="s">
        <v>111</v>
      </c>
      <c r="DJ7" s="72"/>
      <c r="DK7" s="72"/>
      <c r="DL7" s="72"/>
      <c r="DM7" s="72"/>
      <c r="DN7" s="72"/>
      <c r="DO7" s="72"/>
      <c r="DP7" s="72"/>
      <c r="DQ7" s="72"/>
      <c r="DR7" s="72"/>
      <c r="DS7" s="72"/>
      <c r="DT7" s="72"/>
      <c r="DU7" s="72"/>
      <c r="DV7" s="72"/>
      <c r="DW7" s="72"/>
      <c r="DX7" s="72"/>
      <c r="DY7" s="72"/>
      <c r="DZ7" s="72"/>
      <c r="EA7" s="72"/>
      <c r="EB7" s="72"/>
      <c r="EC7" s="72"/>
      <c r="ED7" s="72"/>
      <c r="EE7" s="72"/>
      <c r="EF7" s="73"/>
      <c r="EG7" s="71" t="s">
        <v>112</v>
      </c>
      <c r="EH7" s="72"/>
      <c r="EI7" s="73"/>
      <c r="EJ7" s="71" t="s">
        <v>87</v>
      </c>
      <c r="EK7" s="72"/>
      <c r="EL7" s="73"/>
    </row>
    <row r="8" spans="2:142" s="13" customFormat="1" ht="55.5" customHeight="1" x14ac:dyDescent="0.2">
      <c r="B8" s="8" t="s">
        <v>117</v>
      </c>
      <c r="C8" s="9" t="s">
        <v>88</v>
      </c>
      <c r="D8" s="10" t="s">
        <v>108</v>
      </c>
      <c r="E8" s="9" t="s">
        <v>90</v>
      </c>
      <c r="F8" s="9" t="s">
        <v>24</v>
      </c>
      <c r="G8" s="9" t="s">
        <v>28</v>
      </c>
      <c r="H8" s="9" t="s">
        <v>91</v>
      </c>
      <c r="I8" s="9" t="s">
        <v>92</v>
      </c>
      <c r="J8" s="9" t="s">
        <v>93</v>
      </c>
      <c r="K8" s="9" t="s">
        <v>11</v>
      </c>
      <c r="L8" s="9" t="s">
        <v>94</v>
      </c>
      <c r="M8" s="9" t="s">
        <v>127</v>
      </c>
      <c r="N8" s="9" t="s">
        <v>95</v>
      </c>
      <c r="O8" s="9" t="s">
        <v>96</v>
      </c>
      <c r="P8" s="10" t="s">
        <v>12</v>
      </c>
      <c r="Q8" s="11" t="s">
        <v>29</v>
      </c>
      <c r="R8" s="16" t="s">
        <v>101</v>
      </c>
      <c r="S8" s="7" t="s">
        <v>24</v>
      </c>
      <c r="T8" s="16" t="s">
        <v>101</v>
      </c>
      <c r="U8" s="7" t="s">
        <v>28</v>
      </c>
      <c r="V8" s="16" t="s">
        <v>101</v>
      </c>
      <c r="W8" s="7" t="s">
        <v>102</v>
      </c>
      <c r="X8" s="16" t="s">
        <v>101</v>
      </c>
      <c r="Y8" s="7" t="s">
        <v>103</v>
      </c>
      <c r="Z8" s="16" t="s">
        <v>101</v>
      </c>
      <c r="AA8" s="7" t="s">
        <v>104</v>
      </c>
      <c r="AB8" s="16" t="s">
        <v>101</v>
      </c>
      <c r="AC8" s="7" t="s">
        <v>14</v>
      </c>
      <c r="AD8" s="16" t="s">
        <v>101</v>
      </c>
      <c r="AE8" s="7" t="s">
        <v>94</v>
      </c>
      <c r="AF8" s="16" t="s">
        <v>101</v>
      </c>
      <c r="AG8" s="7" t="s">
        <v>128</v>
      </c>
      <c r="AH8" s="16" t="s">
        <v>101</v>
      </c>
      <c r="AI8" s="7" t="s">
        <v>105</v>
      </c>
      <c r="AJ8" s="16" t="s">
        <v>101</v>
      </c>
      <c r="AK8" s="7" t="s">
        <v>106</v>
      </c>
      <c r="AL8" s="16" t="s">
        <v>101</v>
      </c>
      <c r="AM8" s="7" t="s">
        <v>15</v>
      </c>
      <c r="AN8" s="16" t="s">
        <v>101</v>
      </c>
      <c r="AO8" s="11" t="s">
        <v>33</v>
      </c>
      <c r="AP8" s="16" t="s">
        <v>101</v>
      </c>
      <c r="AQ8" s="7" t="s">
        <v>34</v>
      </c>
      <c r="AR8" s="16" t="s">
        <v>101</v>
      </c>
      <c r="AS8" s="7" t="s">
        <v>36</v>
      </c>
      <c r="AT8" s="16" t="s">
        <v>101</v>
      </c>
      <c r="AU8" s="7" t="s">
        <v>37</v>
      </c>
      <c r="AV8" s="16" t="s">
        <v>101</v>
      </c>
      <c r="AW8" s="7" t="s">
        <v>38</v>
      </c>
      <c r="AX8" s="16" t="s">
        <v>101</v>
      </c>
      <c r="AY8" s="7" t="s">
        <v>40</v>
      </c>
      <c r="AZ8" s="16" t="s">
        <v>101</v>
      </c>
      <c r="BA8" s="7" t="s">
        <v>41</v>
      </c>
      <c r="BB8" s="16" t="s">
        <v>101</v>
      </c>
      <c r="BC8" s="7" t="s">
        <v>43</v>
      </c>
      <c r="BD8" s="16" t="s">
        <v>101</v>
      </c>
      <c r="BE8" s="7" t="s">
        <v>45</v>
      </c>
      <c r="BF8" s="16" t="s">
        <v>101</v>
      </c>
      <c r="BG8" s="7" t="s">
        <v>47</v>
      </c>
      <c r="BH8" s="16" t="s">
        <v>101</v>
      </c>
      <c r="BI8" s="7" t="s">
        <v>48</v>
      </c>
      <c r="BJ8" s="16" t="s">
        <v>101</v>
      </c>
      <c r="BK8" s="7" t="s">
        <v>51</v>
      </c>
      <c r="BL8" s="16" t="s">
        <v>101</v>
      </c>
      <c r="BM8" s="7" t="s">
        <v>53</v>
      </c>
      <c r="BN8" s="16" t="s">
        <v>101</v>
      </c>
      <c r="BO8" s="7" t="s">
        <v>55</v>
      </c>
      <c r="BP8" s="16" t="s">
        <v>101</v>
      </c>
      <c r="BQ8" s="7" t="s">
        <v>57</v>
      </c>
      <c r="BR8" s="16" t="s">
        <v>101</v>
      </c>
      <c r="BS8" s="7" t="s">
        <v>59</v>
      </c>
      <c r="BT8" s="16" t="s">
        <v>101</v>
      </c>
      <c r="BU8" s="7" t="s">
        <v>6</v>
      </c>
      <c r="BV8" s="16" t="s">
        <v>101</v>
      </c>
      <c r="BW8" s="7" t="s">
        <v>7</v>
      </c>
      <c r="BX8" s="17" t="s">
        <v>101</v>
      </c>
      <c r="BY8" s="35" t="s">
        <v>147</v>
      </c>
      <c r="BZ8" s="36" t="s">
        <v>148</v>
      </c>
      <c r="CA8" s="36" t="s">
        <v>149</v>
      </c>
      <c r="CB8" s="36" t="s">
        <v>150</v>
      </c>
      <c r="CC8" s="37" t="s">
        <v>151</v>
      </c>
      <c r="CD8" s="37" t="s">
        <v>152</v>
      </c>
      <c r="CE8" s="37" t="s">
        <v>61</v>
      </c>
      <c r="CF8" s="37" t="s">
        <v>62</v>
      </c>
      <c r="CG8" s="37" t="s">
        <v>63</v>
      </c>
      <c r="CH8" s="38" t="s">
        <v>139</v>
      </c>
      <c r="CI8" s="38" t="s">
        <v>140</v>
      </c>
      <c r="CJ8" s="38" t="s">
        <v>141</v>
      </c>
      <c r="CK8" s="38" t="s">
        <v>142</v>
      </c>
      <c r="CL8" s="38" t="s">
        <v>143</v>
      </c>
      <c r="CM8" s="37" t="s">
        <v>153</v>
      </c>
      <c r="CN8" s="38" t="s">
        <v>144</v>
      </c>
      <c r="CO8" s="37" t="s">
        <v>145</v>
      </c>
      <c r="CP8" s="37" t="s">
        <v>64</v>
      </c>
      <c r="CQ8" s="35" t="s">
        <v>147</v>
      </c>
      <c r="CR8" s="36" t="s">
        <v>148</v>
      </c>
      <c r="CS8" s="36" t="s">
        <v>149</v>
      </c>
      <c r="CT8" s="36" t="s">
        <v>150</v>
      </c>
      <c r="CU8" s="37" t="s">
        <v>151</v>
      </c>
      <c r="CV8" s="37" t="s">
        <v>152</v>
      </c>
      <c r="CW8" s="37" t="s">
        <v>61</v>
      </c>
      <c r="CX8" s="37" t="s">
        <v>62</v>
      </c>
      <c r="CY8" s="37" t="s">
        <v>63</v>
      </c>
      <c r="CZ8" s="38" t="s">
        <v>139</v>
      </c>
      <c r="DA8" s="38" t="s">
        <v>140</v>
      </c>
      <c r="DB8" s="38" t="s">
        <v>141</v>
      </c>
      <c r="DC8" s="38" t="s">
        <v>142</v>
      </c>
      <c r="DD8" s="38" t="s">
        <v>143</v>
      </c>
      <c r="DE8" s="37" t="s">
        <v>153</v>
      </c>
      <c r="DF8" s="38" t="s">
        <v>144</v>
      </c>
      <c r="DG8" s="37" t="s">
        <v>145</v>
      </c>
      <c r="DH8" s="39" t="s">
        <v>64</v>
      </c>
      <c r="DI8" s="11" t="s">
        <v>65</v>
      </c>
      <c r="DJ8" s="16" t="s">
        <v>101</v>
      </c>
      <c r="DK8" s="7" t="s">
        <v>66</v>
      </c>
      <c r="DL8" s="16" t="s">
        <v>101</v>
      </c>
      <c r="DM8" s="7" t="s">
        <v>67</v>
      </c>
      <c r="DN8" s="16" t="s">
        <v>101</v>
      </c>
      <c r="DO8" s="7" t="s">
        <v>68</v>
      </c>
      <c r="DP8" s="16" t="s">
        <v>101</v>
      </c>
      <c r="DQ8" s="7" t="s">
        <v>69</v>
      </c>
      <c r="DR8" s="16" t="s">
        <v>101</v>
      </c>
      <c r="DS8" s="7" t="s">
        <v>70</v>
      </c>
      <c r="DT8" s="16" t="s">
        <v>101</v>
      </c>
      <c r="DU8" s="7" t="s">
        <v>71</v>
      </c>
      <c r="DV8" s="16" t="s">
        <v>101</v>
      </c>
      <c r="DW8" s="7" t="s">
        <v>72</v>
      </c>
      <c r="DX8" s="16" t="s">
        <v>101</v>
      </c>
      <c r="DY8" s="7" t="s">
        <v>73</v>
      </c>
      <c r="DZ8" s="16" t="s">
        <v>101</v>
      </c>
      <c r="EA8" s="7" t="s">
        <v>74</v>
      </c>
      <c r="EB8" s="16" t="s">
        <v>101</v>
      </c>
      <c r="EC8" s="7" t="s">
        <v>75</v>
      </c>
      <c r="ED8" s="16" t="s">
        <v>101</v>
      </c>
      <c r="EE8" s="7" t="s">
        <v>16</v>
      </c>
      <c r="EF8" s="16" t="s">
        <v>101</v>
      </c>
      <c r="EG8" s="11" t="s">
        <v>8</v>
      </c>
      <c r="EH8" s="7" t="s">
        <v>9</v>
      </c>
      <c r="EI8" s="12" t="s">
        <v>10</v>
      </c>
      <c r="EJ8" s="11" t="s">
        <v>122</v>
      </c>
      <c r="EK8" s="7" t="s">
        <v>101</v>
      </c>
      <c r="EL8" s="12" t="s">
        <v>123</v>
      </c>
    </row>
    <row r="9" spans="2:142" x14ac:dyDescent="0.2">
      <c r="B9" s="14">
        <v>1</v>
      </c>
      <c r="C9" s="14">
        <v>997</v>
      </c>
      <c r="D9" s="14">
        <v>1</v>
      </c>
    </row>
    <row r="10" spans="2:142" s="5" customFormat="1" x14ac:dyDescent="0.2">
      <c r="B10" s="15">
        <v>1</v>
      </c>
      <c r="C10" s="15">
        <v>101</v>
      </c>
      <c r="D10" s="15">
        <v>2</v>
      </c>
    </row>
    <row r="11" spans="2:142" s="5" customFormat="1" x14ac:dyDescent="0.2">
      <c r="B11" s="22">
        <v>1</v>
      </c>
      <c r="C11" s="22">
        <v>102</v>
      </c>
      <c r="D11" s="22">
        <v>2</v>
      </c>
    </row>
    <row r="12" spans="2:142" s="5" customFormat="1" x14ac:dyDescent="0.2">
      <c r="B12" s="22">
        <v>1</v>
      </c>
      <c r="C12" s="22">
        <v>103</v>
      </c>
      <c r="D12" s="22">
        <v>2</v>
      </c>
    </row>
    <row r="13" spans="2:142" s="5" customFormat="1" x14ac:dyDescent="0.2">
      <c r="B13" s="22">
        <v>1</v>
      </c>
      <c r="C13" s="22">
        <v>104</v>
      </c>
      <c r="D13" s="22">
        <v>2</v>
      </c>
    </row>
    <row r="14" spans="2:142" s="5" customFormat="1" x14ac:dyDescent="0.2">
      <c r="B14" s="22">
        <v>1</v>
      </c>
      <c r="C14" s="22">
        <v>105</v>
      </c>
      <c r="D14" s="22">
        <v>2</v>
      </c>
    </row>
  </sheetData>
  <mergeCells count="12">
    <mergeCell ref="EJ7:EL7"/>
    <mergeCell ref="CQ7:DH7"/>
    <mergeCell ref="DI7:EF7"/>
    <mergeCell ref="EG7:EI7"/>
    <mergeCell ref="B2:K2"/>
    <mergeCell ref="Q7:AN7"/>
    <mergeCell ref="AO7:BX7"/>
    <mergeCell ref="BY7:CP7"/>
    <mergeCell ref="E7:P7"/>
    <mergeCell ref="B3:K3"/>
    <mergeCell ref="C4:K4"/>
    <mergeCell ref="C5:K5"/>
  </mergeCells>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jurisdiction &amp; LHN level specs</vt:lpstr>
      <vt:lpstr>Example data file</vt:lpstr>
      <vt:lpstr>'jurisdiction &amp; LHN level specs'!Print_Titles</vt:lpstr>
    </vt:vector>
  </TitlesOfParts>
  <Company>DHA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laokim</dc:creator>
  <cp:lastModifiedBy>Berry, Gayle</cp:lastModifiedBy>
  <cp:lastPrinted>2020-06-26T00:09:51Z</cp:lastPrinted>
  <dcterms:created xsi:type="dcterms:W3CDTF">2005-08-27T01:38:06Z</dcterms:created>
  <dcterms:modified xsi:type="dcterms:W3CDTF">2020-07-03T01:56:46Z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