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70" windowWidth="11460" windowHeight="3600" activeTab="0"/>
  </bookViews>
  <sheets>
    <sheet name="Contents" sheetId="1" r:id="rId1"/>
    <sheet name="Table 1" sheetId="2" r:id="rId2"/>
    <sheet name="Table 2" sheetId="3" r:id="rId3"/>
    <sheet name="Data Sources" sheetId="4" r:id="rId4"/>
    <sheet name="Abbreviations" sheetId="5" r:id="rId5"/>
  </sheets>
  <definedNames>
    <definedName name="_AMO_UniqueIdentifier" hidden="1">"'fd0d7219-9b7a-44d5-83c5-9e4cfff7ef96'"</definedName>
    <definedName name="_GoBack" localSheetId="3">'Data Sources'!#REF!</definedName>
  </definedNames>
  <calcPr fullCalcOnLoad="1"/>
</workbook>
</file>

<file path=xl/sharedStrings.xml><?xml version="1.0" encoding="utf-8"?>
<sst xmlns="http://schemas.openxmlformats.org/spreadsheetml/2006/main" count="106" uniqueCount="79">
  <si>
    <t>Table of contents</t>
  </si>
  <si>
    <t>Males</t>
  </si>
  <si>
    <t>Females</t>
  </si>
  <si>
    <t>Persons</t>
  </si>
  <si>
    <t>Age group</t>
  </si>
  <si>
    <t>Notes:</t>
  </si>
  <si>
    <t>Number</t>
  </si>
  <si>
    <t>Return to contents</t>
  </si>
  <si>
    <t xml:space="preserve">Per cent </t>
  </si>
  <si>
    <t xml:space="preserve">Number </t>
  </si>
  <si>
    <t>40–44</t>
  </si>
  <si>
    <t>45–49</t>
  </si>
  <si>
    <t>50–54</t>
  </si>
  <si>
    <t>55–59</t>
  </si>
  <si>
    <t>60–64</t>
  </si>
  <si>
    <t>65–69</t>
  </si>
  <si>
    <t>70–74</t>
  </si>
  <si>
    <t>75–79</t>
  </si>
  <si>
    <t>80–84</t>
  </si>
  <si>
    <t>85+</t>
  </si>
  <si>
    <r>
      <t>Number</t>
    </r>
    <r>
      <rPr>
        <b/>
        <vertAlign val="superscript"/>
        <sz val="9"/>
        <color indexed="8"/>
        <rFont val="Arial"/>
        <family val="2"/>
      </rPr>
      <t xml:space="preserve"> </t>
    </r>
  </si>
  <si>
    <t>Year</t>
  </si>
  <si>
    <t>2005–06</t>
  </si>
  <si>
    <t>2006–07</t>
  </si>
  <si>
    <t>2007–08</t>
  </si>
  <si>
    <t>2008–09</t>
  </si>
  <si>
    <t>2009–10</t>
  </si>
  <si>
    <t>2010–11</t>
  </si>
  <si>
    <t>2011–12</t>
  </si>
  <si>
    <t>2012–13</t>
  </si>
  <si>
    <t>2013–14</t>
  </si>
  <si>
    <t>2014–15</t>
  </si>
  <si>
    <t>&lt;40</t>
  </si>
  <si>
    <t>Data Sources</t>
  </si>
  <si>
    <t>National Hospital Morbidity Database</t>
  </si>
  <si>
    <t>National Health Survey</t>
  </si>
  <si>
    <t>Abbreviations</t>
  </si>
  <si>
    <t>ABS</t>
  </si>
  <si>
    <t>Australian Bureau of Statistics</t>
  </si>
  <si>
    <t>AIHW</t>
  </si>
  <si>
    <t>Australian Institute of Health and Welfare</t>
  </si>
  <si>
    <t>NHMD</t>
  </si>
  <si>
    <t>NHS</t>
  </si>
  <si>
    <t>National Health Survey (NHS), 2014–15</t>
  </si>
  <si>
    <t>When interpreting data from the 2014–15 NHS, some limitations need to be considered:</t>
  </si>
  <si>
    <t xml:space="preserve">ii) The survey is community-based and does not include information from people living in nursing homes or otherwise institutionalised. </t>
  </si>
  <si>
    <t>iii) Residents of Very remote areas and discrete Aboriginal and Torres Strait Islander communities were excluded from the survey. This is unlikely to affect national estimates, but will impact prevalence estimates by remoteness.</t>
  </si>
  <si>
    <t>The cross-sectional nature of the survey and exclusions should also be taken into account.</t>
  </si>
  <si>
    <t xml:space="preserve">i) Much of the data is self-reported and therefore relies heavily on respondents knowing and providing accurate information. </t>
  </si>
  <si>
    <t>Source: AIHW National Hospital Morbidity Database.</t>
  </si>
  <si>
    <r>
      <t xml:space="preserve">2.     Hospitalisations for which the care type was reported as </t>
    </r>
    <r>
      <rPr>
        <i/>
        <sz val="9"/>
        <color indexed="8"/>
        <rFont val="Arial"/>
        <family val="2"/>
      </rPr>
      <t>Newborn</t>
    </r>
    <r>
      <rPr>
        <sz val="9"/>
        <color indexed="8"/>
        <rFont val="Arial"/>
        <family val="2"/>
      </rPr>
      <t xml:space="preserve"> (without qualified days), and records for </t>
    </r>
    <r>
      <rPr>
        <i/>
        <sz val="9"/>
        <color indexed="8"/>
        <rFont val="Arial"/>
        <family val="2"/>
      </rPr>
      <t>Hospital boarders</t>
    </r>
    <r>
      <rPr>
        <sz val="9"/>
        <color indexed="8"/>
        <rFont val="Arial"/>
        <family val="2"/>
      </rPr>
      <t xml:space="preserve"> and </t>
    </r>
    <r>
      <rPr>
        <i/>
        <sz val="9"/>
        <color indexed="8"/>
        <rFont val="Arial"/>
        <family val="2"/>
      </rPr>
      <t>Posthumous organ procurement</t>
    </r>
    <r>
      <rPr>
        <sz val="9"/>
        <color indexed="8"/>
        <rFont val="Arial"/>
        <family val="2"/>
      </rPr>
      <t xml:space="preserve"> have been excluded.</t>
    </r>
  </si>
  <si>
    <r>
      <t>Rate</t>
    </r>
    <r>
      <rPr>
        <b/>
        <vertAlign val="superscript"/>
        <sz val="9"/>
        <color indexed="8"/>
        <rFont val="Arial"/>
        <family val="2"/>
      </rPr>
      <t>(a)</t>
    </r>
  </si>
  <si>
    <r>
      <t>ASR</t>
    </r>
    <r>
      <rPr>
        <b/>
        <vertAlign val="superscript"/>
        <sz val="9"/>
        <color indexed="8"/>
        <rFont val="Arial"/>
        <family val="2"/>
      </rPr>
      <t>(b)</t>
    </r>
  </si>
  <si>
    <t xml:space="preserve">1.     Persons include hospitalisations for which sex was not reported. </t>
  </si>
  <si>
    <r>
      <t xml:space="preserve">3.     Hospitalisations for which the care type was reported as </t>
    </r>
    <r>
      <rPr>
        <i/>
        <sz val="9"/>
        <color indexed="8"/>
        <rFont val="Arial"/>
        <family val="2"/>
      </rPr>
      <t>Newborn</t>
    </r>
    <r>
      <rPr>
        <sz val="9"/>
        <color indexed="8"/>
        <rFont val="Arial"/>
        <family val="2"/>
      </rPr>
      <t xml:space="preserve"> (without qualified days), and records for </t>
    </r>
    <r>
      <rPr>
        <i/>
        <sz val="9"/>
        <color indexed="8"/>
        <rFont val="Arial"/>
        <family val="2"/>
      </rPr>
      <t xml:space="preserve">Hospital boarders </t>
    </r>
    <r>
      <rPr>
        <sz val="9"/>
        <color indexed="8"/>
        <rFont val="Arial"/>
        <family val="2"/>
      </rPr>
      <t xml:space="preserve">and </t>
    </r>
    <r>
      <rPr>
        <i/>
        <sz val="9"/>
        <color indexed="8"/>
        <rFont val="Arial"/>
        <family val="2"/>
      </rPr>
      <t>Posthumous organ procurement</t>
    </r>
    <r>
      <rPr>
        <sz val="9"/>
        <color indexed="8"/>
        <rFont val="Arial"/>
        <family val="2"/>
      </rPr>
      <t xml:space="preserve"> have been excluded. </t>
    </r>
  </si>
  <si>
    <t>(a)  Age-standardised to the 2001 Australian population.</t>
  </si>
  <si>
    <t xml:space="preserve">(b)  Age-standardised to the 2001 Australian population. </t>
  </si>
  <si>
    <t>Reference</t>
  </si>
  <si>
    <r>
      <t>Rate</t>
    </r>
    <r>
      <rPr>
        <b/>
        <vertAlign val="superscript"/>
        <sz val="9"/>
        <color indexed="8"/>
        <rFont val="Arial"/>
        <family val="2"/>
      </rPr>
      <t>(b)</t>
    </r>
  </si>
  <si>
    <r>
      <t>All ages</t>
    </r>
    <r>
      <rPr>
        <b/>
        <vertAlign val="superscript"/>
        <sz val="9"/>
        <color indexed="8"/>
        <rFont val="Arial"/>
        <family val="2"/>
      </rPr>
      <t>(a)</t>
    </r>
  </si>
  <si>
    <t>Treatment and management of gout</t>
  </si>
  <si>
    <r>
      <t xml:space="preserve">The </t>
    </r>
    <r>
      <rPr>
        <b/>
        <sz val="11"/>
        <color indexed="8"/>
        <rFont val="Calibri"/>
        <family val="2"/>
      </rPr>
      <t>Australian Bureau of Statistics (ABS) 2014–15 National Health Survey (NHS)</t>
    </r>
    <r>
      <rPr>
        <sz val="11"/>
        <color indexed="8"/>
        <rFont val="Calibri"/>
        <family val="2"/>
      </rPr>
      <t xml:space="preserve"> was conducted by the Australian Bureau of Statistics (ABS) to obtain national information on the health status of Australians, their use of health services and facilities, and health-related aspects of their lifestyle. The NHS collected self-reported data on whether a respondent had 1 or more long-term health conditions; that is, conditions that lasted, or were expected to last, 6 months or more. These data are used in this report to estimate the prevalence of gout. </t>
    </r>
  </si>
  <si>
    <t xml:space="preserve">(a)  Rate is per 100,000 population. For each gender, the rates are obtained by dividing the number of hospitalisations for each of gender by the population for that gender in December of the respective year. </t>
  </si>
  <si>
    <t>The AIHW National Hospital Morbidity Database (NHMD) is a compilation of episode-level records from admitted patient morbidity data collection systems in Australian hospitals. Reporting to the NHMD occurs at the end of a person’s admitted episode of care (separation or hospitalisation) and is based on the clinical documentation for that hospitalisation. The NHMD is based on the Admitted Patient Care National Minimum Data Set (APC NMDS). It records information on admitted patient care (hospitalisations) in essentially all hospitals in Australia, and includes demographic, administrative and length-of-stay data, as well as data on the diagnoses of the patients, the procedures they underwent in hospital and external causes of injury and poisoning.
The hospital separations data do not include episodes of non-admitted patient care given in outpatient clinics or emergency departments. Patients in these settings may be admitted subsequently, with the care provided to them as admitted patients being included in the NHMD. The following care types were excluded when undertaking the analysis: 7.3 (newborn—unqualified days only), 9 (organ procurement—posthumous) and 10 (hospital boarder).</t>
  </si>
  <si>
    <t>Gout web pages data tables</t>
  </si>
  <si>
    <t>Table 1:  Rate of hospitalisations for gout, by sex and age, 2015-16</t>
  </si>
  <si>
    <t>Table 1: Rate of hospitalisation for gout, by sex and age, 2015-16</t>
  </si>
  <si>
    <t>Table 2: Hospitalisation rates for gout, by sex, 2005–06 to 2015-16</t>
  </si>
  <si>
    <t>(b)  Rate is per 100,000 population. For each sex, the age-specific rates are obtained by dividing the number of hospitalisations for each of the age groups by the population for that age group in December 2015.</t>
  </si>
  <si>
    <t>1.     Refers to the number of hospitalisations where gout was the principal diagnosis. Gout was classified according to ICD–10–AM, 9th edition [1] code M10.</t>
  </si>
  <si>
    <t>2015-16</t>
  </si>
  <si>
    <t>1. ACCD (Australian Consortium for Classification Development) 2014. The International</t>
  </si>
  <si>
    <t>Statistical Classification of Diseases and Related Health Problems, 10th Revision, Australian</t>
  </si>
  <si>
    <t>Modification (ICD-10-AM)—9th edn.—tabular list of diseases, and Alphabetic index of</t>
  </si>
  <si>
    <t>diseases. Adelaide: Independent Hospital Pricing Authority.</t>
  </si>
  <si>
    <t xml:space="preserve">2.     Refers to the number of hospitalisations where gout was the principal diagnosis. Gout was classified according to ICD–10–AM, 9th edition [1] for 2015–16, and the earlier editions were used for the years 2004–05 to 2014–15. In all editions of ICD-10–AM used, the ICD–10–AM codes for gout was M10. </t>
  </si>
  <si>
    <t>Further information about the NHMD can be found in the Data quality statement: National Hospital Morbidity Database 2014–15.</t>
  </si>
  <si>
    <t>Further information can be found in National Health Survey: First results, 2014–15 (ABS cat. no. 4364.0.55.001).</t>
  </si>
  <si>
    <t>Table 2:  Hospitalisation rates for gout, by sex, 2005–06 to 2015–16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</si>
</sst>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s>
  <fonts count="71">
    <font>
      <sz val="11"/>
      <color theme="1"/>
      <name val="Calibri"/>
      <family val="2"/>
    </font>
    <font>
      <sz val="11"/>
      <color indexed="8"/>
      <name val="Calibri"/>
      <family val="2"/>
    </font>
    <font>
      <sz val="10"/>
      <name val="Arial"/>
      <family val="2"/>
    </font>
    <font>
      <sz val="9"/>
      <color indexed="8"/>
      <name val="Arial"/>
      <family val="2"/>
    </font>
    <font>
      <i/>
      <sz val="9"/>
      <color indexed="8"/>
      <name val="Arial"/>
      <family val="2"/>
    </font>
    <font>
      <b/>
      <vertAlign val="superscript"/>
      <sz val="9"/>
      <color indexed="8"/>
      <name val="Arial"/>
      <family val="2"/>
    </font>
    <font>
      <b/>
      <sz val="11"/>
      <color indexed="8"/>
      <name val="Calibri"/>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sz val="18"/>
      <color indexed="56"/>
      <name val="Cambria"/>
      <family val="2"/>
    </font>
    <font>
      <sz val="11"/>
      <color indexed="10"/>
      <name val="Calibri"/>
      <family val="2"/>
    </font>
    <font>
      <b/>
      <sz val="12"/>
      <color indexed="8"/>
      <name val="Arial"/>
      <family val="2"/>
    </font>
    <font>
      <b/>
      <sz val="16"/>
      <color indexed="8"/>
      <name val="Arial"/>
      <family val="2"/>
    </font>
    <font>
      <b/>
      <sz val="9"/>
      <color indexed="8"/>
      <name val="Arial"/>
      <family val="2"/>
    </font>
    <font>
      <b/>
      <sz val="14"/>
      <color indexed="8"/>
      <name val="Arial"/>
      <family val="2"/>
    </font>
    <font>
      <sz val="11"/>
      <color indexed="8"/>
      <name val="Book Antiqua"/>
      <family val="1"/>
    </font>
    <font>
      <sz val="14"/>
      <color indexed="8"/>
      <name val="Arial"/>
      <family val="2"/>
    </font>
    <font>
      <b/>
      <sz val="16"/>
      <color indexed="56"/>
      <name val="Arial"/>
      <family val="2"/>
    </font>
    <font>
      <sz val="11"/>
      <color indexed="8"/>
      <name val="Arial"/>
      <family val="2"/>
    </font>
    <font>
      <b/>
      <sz val="12"/>
      <color indexed="56"/>
      <name val="Arial"/>
      <family val="2"/>
    </font>
    <font>
      <sz val="11"/>
      <color indexed="56"/>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b/>
      <sz val="16"/>
      <color theme="1"/>
      <name val="Arial"/>
      <family val="2"/>
    </font>
    <font>
      <sz val="9"/>
      <color theme="1"/>
      <name val="Arial"/>
      <family val="2"/>
    </font>
    <font>
      <b/>
      <sz val="9"/>
      <color theme="1"/>
      <name val="Arial"/>
      <family val="2"/>
    </font>
    <font>
      <b/>
      <sz val="12"/>
      <color rgb="FF000000"/>
      <name val="Arial"/>
      <family val="2"/>
    </font>
    <font>
      <b/>
      <sz val="14"/>
      <color theme="1"/>
      <name val="Arial"/>
      <family val="2"/>
    </font>
    <font>
      <sz val="11"/>
      <color rgb="FF000000"/>
      <name val="Calibri"/>
      <family val="2"/>
    </font>
    <font>
      <sz val="11"/>
      <color rgb="FF000000"/>
      <name val="Book Antiqua"/>
      <family val="1"/>
    </font>
    <font>
      <sz val="14"/>
      <color theme="1"/>
      <name val="Arial"/>
      <family val="2"/>
    </font>
    <font>
      <u val="single"/>
      <sz val="11"/>
      <color rgb="FF0000FF"/>
      <name val="Calibri"/>
      <family val="2"/>
    </font>
    <font>
      <b/>
      <sz val="16"/>
      <color rgb="FF003A56"/>
      <name val="Arial"/>
      <family val="2"/>
    </font>
    <font>
      <sz val="11"/>
      <color theme="1"/>
      <name val="Arial"/>
      <family val="2"/>
    </font>
    <font>
      <b/>
      <sz val="12"/>
      <color rgb="FF003A56"/>
      <name val="Arial"/>
      <family val="2"/>
    </font>
    <font>
      <sz val="11"/>
      <color rgb="FF003A56"/>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double">
        <color theme="4"/>
      </left>
      <right/>
      <top style="double">
        <color theme="4"/>
      </top>
      <bottom style="double">
        <color theme="4"/>
      </bottom>
    </border>
    <border>
      <left/>
      <right style="double">
        <color theme="4"/>
      </right>
      <top style="double">
        <color theme="4"/>
      </top>
      <bottom style="double">
        <color theme="4"/>
      </bottom>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2" fillId="0" borderId="0">
      <alignment/>
      <protection/>
    </xf>
    <xf numFmtId="0" fontId="50" fillId="31" borderId="0" applyNumberFormat="0" applyBorder="0" applyAlignment="0" applyProtection="0"/>
    <xf numFmtId="0" fontId="5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6">
    <xf numFmtId="0" fontId="0" fillId="0" borderId="0" xfId="0" applyFont="1" applyAlignment="1">
      <alignment/>
    </xf>
    <xf numFmtId="0" fontId="56" fillId="0" borderId="0" xfId="0" applyFont="1" applyAlignment="1">
      <alignment/>
    </xf>
    <xf numFmtId="0" fontId="57" fillId="0" borderId="0" xfId="0" applyFont="1" applyAlignment="1">
      <alignment/>
    </xf>
    <xf numFmtId="0" fontId="58" fillId="0" borderId="10" xfId="0" applyFont="1" applyBorder="1"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59" fillId="0" borderId="11" xfId="0" applyFont="1" applyFill="1" applyBorder="1" applyAlignment="1">
      <alignment vertical="center"/>
    </xf>
    <xf numFmtId="0" fontId="60" fillId="0" borderId="0" xfId="0" applyFont="1" applyAlignment="1">
      <alignment vertical="center"/>
    </xf>
    <xf numFmtId="0" fontId="51" fillId="0" borderId="0" xfId="0" applyFont="1" applyAlignment="1">
      <alignment/>
    </xf>
    <xf numFmtId="0" fontId="0" fillId="0" borderId="0" xfId="0" applyBorder="1" applyAlignment="1">
      <alignment/>
    </xf>
    <xf numFmtId="0" fontId="0" fillId="0" borderId="0" xfId="0" applyBorder="1" applyAlignment="1">
      <alignment wrapText="1"/>
    </xf>
    <xf numFmtId="0" fontId="58" fillId="0" borderId="0" xfId="0" applyFont="1" applyAlignment="1">
      <alignment/>
    </xf>
    <xf numFmtId="0" fontId="58" fillId="0" borderId="0" xfId="0" applyFont="1" applyBorder="1" applyAlignment="1">
      <alignment vertical="center" wrapText="1"/>
    </xf>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vertical="center" wrapText="1"/>
    </xf>
    <xf numFmtId="0" fontId="0" fillId="33" borderId="0" xfId="0" applyFont="1" applyFill="1" applyAlignment="1">
      <alignment vertical="center"/>
    </xf>
    <xf numFmtId="0" fontId="61" fillId="0" borderId="0" xfId="0" applyFont="1" applyAlignment="1">
      <alignment/>
    </xf>
    <xf numFmtId="0" fontId="60" fillId="0" borderId="0" xfId="0" applyFont="1" applyAlignment="1">
      <alignment/>
    </xf>
    <xf numFmtId="0" fontId="62" fillId="0" borderId="0" xfId="0" applyFont="1" applyAlignment="1">
      <alignment/>
    </xf>
    <xf numFmtId="0" fontId="63" fillId="0" borderId="0" xfId="0" applyFont="1" applyAlignment="1">
      <alignment/>
    </xf>
    <xf numFmtId="0" fontId="0" fillId="0" borderId="0" xfId="0" applyAlignment="1">
      <alignment vertical="center"/>
    </xf>
    <xf numFmtId="0" fontId="64" fillId="0" borderId="0" xfId="0" applyFont="1" applyAlignment="1">
      <alignment/>
    </xf>
    <xf numFmtId="0" fontId="0" fillId="0" borderId="0" xfId="0" applyFill="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59" fillId="0" borderId="10" xfId="0" applyFont="1" applyFill="1" applyBorder="1" applyAlignment="1">
      <alignment vertical="center" wrapText="1"/>
    </xf>
    <xf numFmtId="0" fontId="59" fillId="0" borderId="11" xfId="0" applyFont="1" applyFill="1" applyBorder="1" applyAlignment="1">
      <alignment vertical="center" wrapText="1"/>
    </xf>
    <xf numFmtId="0" fontId="56" fillId="0" borderId="0" xfId="0" applyFont="1" applyBorder="1" applyAlignment="1">
      <alignment vertical="center"/>
    </xf>
    <xf numFmtId="0" fontId="59" fillId="0" borderId="11" xfId="0" applyFont="1" applyBorder="1" applyAlignment="1">
      <alignment vertical="center" wrapText="1"/>
    </xf>
    <xf numFmtId="0" fontId="58" fillId="0" borderId="11" xfId="0" applyFont="1" applyBorder="1" applyAlignment="1">
      <alignment vertical="center" wrapText="1"/>
    </xf>
    <xf numFmtId="0" fontId="58" fillId="0" borderId="0" xfId="0" applyFont="1" applyAlignment="1">
      <alignment horizontal="left" vertical="center"/>
    </xf>
    <xf numFmtId="0" fontId="65" fillId="0" borderId="0" xfId="53" applyFont="1" applyAlignment="1" quotePrefix="1">
      <alignment/>
    </xf>
    <xf numFmtId="0" fontId="65" fillId="0" borderId="0" xfId="53" applyFont="1" applyAlignment="1">
      <alignment/>
    </xf>
    <xf numFmtId="0" fontId="66" fillId="33" borderId="0" xfId="0" applyFont="1" applyFill="1" applyAlignment="1">
      <alignment vertical="center"/>
    </xf>
    <xf numFmtId="0" fontId="67" fillId="33" borderId="0" xfId="0" applyFont="1" applyFill="1" applyAlignment="1">
      <alignment vertical="center"/>
    </xf>
    <xf numFmtId="0" fontId="59" fillId="0" borderId="0" xfId="0" applyFont="1" applyAlignment="1">
      <alignment/>
    </xf>
    <xf numFmtId="0" fontId="54" fillId="0" borderId="0" xfId="0" applyFont="1" applyFill="1" applyAlignment="1">
      <alignment/>
    </xf>
    <xf numFmtId="0" fontId="68" fillId="0" borderId="0" xfId="0" applyFont="1" applyFill="1" applyBorder="1" applyAlignment="1">
      <alignment horizontal="left" vertical="center" wrapText="1"/>
    </xf>
    <xf numFmtId="0" fontId="69" fillId="0" borderId="0" xfId="0" applyFont="1" applyFill="1" applyAlignment="1">
      <alignment/>
    </xf>
    <xf numFmtId="3" fontId="70" fillId="0" borderId="0" xfId="0" applyNumberFormat="1" applyFont="1" applyFill="1" applyBorder="1" applyAlignment="1">
      <alignment horizontal="right" vertical="center"/>
    </xf>
    <xf numFmtId="0" fontId="70" fillId="0" borderId="0" xfId="0" applyFont="1" applyFill="1" applyBorder="1" applyAlignment="1">
      <alignment horizontal="right" vertical="center"/>
    </xf>
    <xf numFmtId="0" fontId="47" fillId="0" borderId="0" xfId="53" applyAlignment="1" quotePrefix="1">
      <alignment/>
    </xf>
    <xf numFmtId="0" fontId="0" fillId="0" borderId="0" xfId="0" applyAlignment="1">
      <alignment horizontal="right"/>
    </xf>
    <xf numFmtId="0" fontId="56" fillId="0" borderId="0" xfId="0" applyFont="1" applyBorder="1" applyAlignment="1">
      <alignment horizontal="right" vertical="center"/>
    </xf>
    <xf numFmtId="168" fontId="0" fillId="0" borderId="0" xfId="0" applyNumberFormat="1" applyAlignment="1">
      <alignment/>
    </xf>
    <xf numFmtId="168" fontId="51" fillId="0" borderId="0" xfId="0" applyNumberFormat="1" applyFont="1" applyAlignment="1">
      <alignment/>
    </xf>
    <xf numFmtId="168" fontId="58" fillId="0" borderId="0" xfId="0" applyNumberFormat="1" applyFont="1" applyAlignment="1">
      <alignment/>
    </xf>
    <xf numFmtId="168" fontId="70" fillId="0" borderId="0" xfId="0" applyNumberFormat="1" applyFont="1" applyFill="1" applyBorder="1" applyAlignment="1">
      <alignment horizontal="right" vertical="center"/>
    </xf>
    <xf numFmtId="1" fontId="58" fillId="0" borderId="0" xfId="0" applyNumberFormat="1" applyFont="1" applyBorder="1" applyAlignment="1">
      <alignment horizontal="center"/>
    </xf>
    <xf numFmtId="0" fontId="0" fillId="0" borderId="0" xfId="0" applyBorder="1" applyAlignment="1">
      <alignment horizontal="center"/>
    </xf>
    <xf numFmtId="168" fontId="58" fillId="0" borderId="0" xfId="0" applyNumberFormat="1" applyFont="1" applyFill="1" applyBorder="1" applyAlignment="1">
      <alignment horizontal="center" vertical="center"/>
    </xf>
    <xf numFmtId="0" fontId="59" fillId="0" borderId="0" xfId="0" applyFont="1" applyFill="1" applyBorder="1" applyAlignment="1">
      <alignment horizontal="center" vertical="center" wrapText="1"/>
    </xf>
    <xf numFmtId="168" fontId="59" fillId="0" borderId="0" xfId="0" applyNumberFormat="1" applyFont="1" applyFill="1" applyBorder="1" applyAlignment="1">
      <alignment horizontal="center" vertical="center" wrapText="1"/>
    </xf>
    <xf numFmtId="3" fontId="58" fillId="0" borderId="0" xfId="0" applyNumberFormat="1" applyFont="1" applyFill="1" applyBorder="1" applyAlignment="1">
      <alignment horizontal="center" vertical="center"/>
    </xf>
    <xf numFmtId="1" fontId="58" fillId="0" borderId="10" xfId="0" applyNumberFormat="1" applyFont="1" applyFill="1" applyBorder="1" applyAlignment="1">
      <alignment horizontal="center" vertical="center"/>
    </xf>
    <xf numFmtId="168" fontId="58" fillId="0" borderId="10" xfId="0" applyNumberFormat="1" applyFont="1" applyFill="1" applyBorder="1" applyAlignment="1">
      <alignment horizontal="center" vertical="center"/>
    </xf>
    <xf numFmtId="3" fontId="58" fillId="0" borderId="11" xfId="0" applyNumberFormat="1" applyFont="1" applyFill="1" applyBorder="1" applyAlignment="1">
      <alignment horizontal="center" vertical="center"/>
    </xf>
    <xf numFmtId="1" fontId="58" fillId="0" borderId="11" xfId="0" applyNumberFormat="1" applyFont="1" applyFill="1" applyBorder="1" applyAlignment="1">
      <alignment horizontal="center" vertical="center"/>
    </xf>
    <xf numFmtId="0" fontId="59" fillId="0" borderId="0" xfId="0" applyFont="1" applyBorder="1" applyAlignment="1">
      <alignment horizontal="center" vertical="center" wrapText="1"/>
    </xf>
    <xf numFmtId="0" fontId="59" fillId="0" borderId="0" xfId="0" applyFont="1" applyBorder="1" applyAlignment="1">
      <alignment horizontal="right" vertical="center" wrapText="1"/>
    </xf>
    <xf numFmtId="3" fontId="58" fillId="0" borderId="10" xfId="0" applyNumberFormat="1" applyFont="1" applyFill="1" applyBorder="1" applyAlignment="1">
      <alignment horizontal="center" vertical="center"/>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1" xfId="0" applyFont="1" applyFill="1" applyBorder="1" applyAlignment="1">
      <alignment horizontal="center" vertical="center"/>
    </xf>
    <xf numFmtId="10" fontId="0" fillId="0" borderId="0" xfId="0" applyNumberFormat="1" applyAlignment="1">
      <alignment/>
    </xf>
    <xf numFmtId="0" fontId="0" fillId="33" borderId="0" xfId="0" applyFill="1" applyAlignment="1">
      <alignment/>
    </xf>
    <xf numFmtId="0" fontId="59" fillId="33" borderId="0" xfId="0" applyFont="1" applyFill="1" applyAlignment="1">
      <alignment/>
    </xf>
    <xf numFmtId="0" fontId="58" fillId="33" borderId="0" xfId="0" applyFont="1" applyFill="1" applyAlignment="1">
      <alignment/>
    </xf>
    <xf numFmtId="0" fontId="58" fillId="0" borderId="0" xfId="0" applyFont="1" applyFill="1" applyAlignment="1">
      <alignment/>
    </xf>
    <xf numFmtId="0" fontId="47" fillId="0" borderId="0" xfId="53" applyAlignment="1">
      <alignment/>
    </xf>
    <xf numFmtId="0" fontId="68" fillId="0" borderId="0" xfId="0" applyFont="1" applyFill="1" applyBorder="1" applyAlignment="1">
      <alignment horizontal="left" vertical="center" wrapText="1"/>
    </xf>
    <xf numFmtId="0" fontId="69" fillId="0" borderId="0" xfId="0" applyFont="1" applyFill="1" applyAlignment="1">
      <alignment/>
    </xf>
    <xf numFmtId="0" fontId="58" fillId="0" borderId="0" xfId="0" applyFont="1" applyAlignment="1">
      <alignment horizontal="left" vertical="center" wrapText="1"/>
    </xf>
    <xf numFmtId="0" fontId="0" fillId="0" borderId="0" xfId="0" applyAlignment="1">
      <alignment/>
    </xf>
    <xf numFmtId="0" fontId="47" fillId="0" borderId="12" xfId="53" applyBorder="1" applyAlignment="1">
      <alignment horizontal="center" vertical="center"/>
    </xf>
    <xf numFmtId="0" fontId="47" fillId="0" borderId="13" xfId="53" applyBorder="1" applyAlignment="1">
      <alignment vertical="center"/>
    </xf>
    <xf numFmtId="0" fontId="59" fillId="0" borderId="14" xfId="0" applyFont="1" applyFill="1" applyBorder="1" applyAlignment="1">
      <alignment horizontal="center" vertical="center" wrapText="1"/>
    </xf>
    <xf numFmtId="0" fontId="59" fillId="0" borderId="14" xfId="0" applyFont="1" applyFill="1" applyBorder="1" applyAlignment="1">
      <alignment horizontal="center" vertical="center"/>
    </xf>
    <xf numFmtId="0" fontId="59" fillId="0" borderId="14" xfId="0" applyFont="1" applyBorder="1" applyAlignment="1">
      <alignment horizontal="center" vertical="center" wrapText="1"/>
    </xf>
    <xf numFmtId="49" fontId="7" fillId="0" borderId="0" xfId="0" applyNumberFormat="1" applyFont="1" applyAlignment="1">
      <alignment vertical="center"/>
    </xf>
    <xf numFmtId="0" fontId="7" fillId="0" borderId="0" xfId="0" applyFont="1" applyAlignment="1">
      <alignment vertical="center"/>
    </xf>
    <xf numFmtId="0" fontId="62" fillId="0" borderId="0" xfId="0" applyFont="1" applyAlignment="1">
      <alignment wrapText="1"/>
    </xf>
    <xf numFmtId="0" fontId="47" fillId="0" borderId="0" xfId="53"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crosoft Excel found an error in the formula you entered. Do you want to accept the correction proposed below?&#10;&#10;|&#10;&#10;• To accept the correction, click Yes.&#10;• To close this message and correct the formula yourself, click No."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57150</xdr:colOff>
      <xdr:row>4</xdr:row>
      <xdr:rowOff>28575</xdr:rowOff>
    </xdr:to>
    <xdr:pic>
      <xdr:nvPicPr>
        <xdr:cNvPr id="1" name="Picture 1"/>
        <xdr:cNvPicPr preferRelativeResize="1">
          <a:picLocks noChangeAspect="1"/>
        </xdr:cNvPicPr>
      </xdr:nvPicPr>
      <xdr:blipFill>
        <a:blip r:embed="rId1"/>
        <a:stretch>
          <a:fillRect/>
        </a:stretch>
      </xdr:blipFill>
      <xdr:spPr>
        <a:xfrm>
          <a:off x="0" y="0"/>
          <a:ext cx="24955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17811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561975</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17811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76200</xdr:colOff>
      <xdr:row>3</xdr:row>
      <xdr:rowOff>85725</xdr:rowOff>
    </xdr:to>
    <xdr:pic>
      <xdr:nvPicPr>
        <xdr:cNvPr id="1" name="Picture 1"/>
        <xdr:cNvPicPr preferRelativeResize="1">
          <a:picLocks noChangeAspect="1"/>
        </xdr:cNvPicPr>
      </xdr:nvPicPr>
      <xdr:blipFill>
        <a:blip r:embed="rId1"/>
        <a:stretch>
          <a:fillRect/>
        </a:stretch>
      </xdr:blipFill>
      <xdr:spPr>
        <a:xfrm>
          <a:off x="0" y="0"/>
          <a:ext cx="1962150" cy="685800"/>
        </a:xfrm>
        <a:prstGeom prst="rect">
          <a:avLst/>
        </a:prstGeom>
        <a:noFill/>
        <a:ln w="9525" cmpd="sng">
          <a:noFill/>
        </a:ln>
      </xdr:spPr>
    </xdr:pic>
    <xdr:clientData/>
  </xdr:twoCellAnchor>
  <xdr:twoCellAnchor editAs="oneCell">
    <xdr:from>
      <xdr:col>0</xdr:col>
      <xdr:colOff>0</xdr:colOff>
      <xdr:row>0</xdr:row>
      <xdr:rowOff>0</xdr:rowOff>
    </xdr:from>
    <xdr:to>
      <xdr:col>3</xdr:col>
      <xdr:colOff>76200</xdr:colOff>
      <xdr:row>3</xdr:row>
      <xdr:rowOff>85725</xdr:rowOff>
    </xdr:to>
    <xdr:pic>
      <xdr:nvPicPr>
        <xdr:cNvPr id="2" name="Picture 2"/>
        <xdr:cNvPicPr preferRelativeResize="1">
          <a:picLocks noChangeAspect="1"/>
        </xdr:cNvPicPr>
      </xdr:nvPicPr>
      <xdr:blipFill>
        <a:blip r:embed="rId2"/>
        <a:stretch>
          <a:fillRect/>
        </a:stretch>
      </xdr:blipFill>
      <xdr:spPr>
        <a:xfrm>
          <a:off x="0" y="0"/>
          <a:ext cx="19621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3</xdr:row>
      <xdr:rowOff>76200</xdr:rowOff>
    </xdr:to>
    <xdr:pic>
      <xdr:nvPicPr>
        <xdr:cNvPr id="1" name="Picture 2"/>
        <xdr:cNvPicPr preferRelativeResize="1">
          <a:picLocks noChangeAspect="1"/>
        </xdr:cNvPicPr>
      </xdr:nvPicPr>
      <xdr:blipFill>
        <a:blip r:embed="rId1"/>
        <a:stretch>
          <a:fillRect/>
        </a:stretch>
      </xdr:blipFill>
      <xdr:spPr>
        <a:xfrm>
          <a:off x="0" y="0"/>
          <a:ext cx="1952625" cy="676275"/>
        </a:xfrm>
        <a:prstGeom prst="rect">
          <a:avLst/>
        </a:prstGeom>
        <a:noFill/>
        <a:ln w="9525" cmpd="sng">
          <a:noFill/>
        </a:ln>
      </xdr:spPr>
    </xdr:pic>
    <xdr:clientData/>
  </xdr:twoCellAnchor>
  <xdr:twoCellAnchor editAs="oneCell">
    <xdr:from>
      <xdr:col>0</xdr:col>
      <xdr:colOff>0</xdr:colOff>
      <xdr:row>0</xdr:row>
      <xdr:rowOff>0</xdr:rowOff>
    </xdr:from>
    <xdr:to>
      <xdr:col>3</xdr:col>
      <xdr:colOff>123825</xdr:colOff>
      <xdr:row>3</xdr:row>
      <xdr:rowOff>76200</xdr:rowOff>
    </xdr:to>
    <xdr:pic>
      <xdr:nvPicPr>
        <xdr:cNvPr id="2" name="Picture 1"/>
        <xdr:cNvPicPr preferRelativeResize="1">
          <a:picLocks noChangeAspect="1"/>
        </xdr:cNvPicPr>
      </xdr:nvPicPr>
      <xdr:blipFill>
        <a:blip r:embed="rId2"/>
        <a:stretch>
          <a:fillRect/>
        </a:stretch>
      </xdr:blipFill>
      <xdr:spPr>
        <a:xfrm>
          <a:off x="0" y="0"/>
          <a:ext cx="19526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eteor.aihw.gov.au/content/index.phtml/itemId/638202" TargetMode="External" /><Relationship Id="rId2" Type="http://schemas.openxmlformats.org/officeDocument/2006/relationships/hyperlink" Target="http://www.abs.gov.au/AUSSTATS/abs@.nsf/Lookup/4364.0.55.001Explanatory%20Notes12014-15?OpenDocument"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8:T17"/>
  <sheetViews>
    <sheetView showGridLines="0" tabSelected="1" zoomScalePageLayoutView="0" workbookViewId="0" topLeftCell="A1">
      <selection activeCell="B7" sqref="B7"/>
    </sheetView>
  </sheetViews>
  <sheetFormatPr defaultColWidth="9.140625" defaultRowHeight="15"/>
  <sheetData>
    <row r="8" ht="20.25">
      <c r="E8" s="2" t="s">
        <v>64</v>
      </c>
    </row>
    <row r="10" s="24" customFormat="1" ht="21.75" customHeight="1">
      <c r="B10" s="19" t="s">
        <v>0</v>
      </c>
    </row>
    <row r="12" spans="2:20" ht="15.75">
      <c r="B12" s="1" t="s">
        <v>60</v>
      </c>
      <c r="L12" s="73"/>
      <c r="M12" s="73"/>
      <c r="N12" s="73"/>
      <c r="O12" s="74"/>
      <c r="P12" s="74"/>
      <c r="Q12" s="74"/>
      <c r="R12" s="74"/>
      <c r="S12" s="74"/>
      <c r="T12" s="74"/>
    </row>
    <row r="13" spans="2:20" s="14" customFormat="1" ht="15.75">
      <c r="B13" s="44" t="s">
        <v>66</v>
      </c>
      <c r="L13" s="40"/>
      <c r="M13" s="40"/>
      <c r="N13" s="40"/>
      <c r="O13" s="41"/>
      <c r="P13" s="41"/>
      <c r="Q13" s="41"/>
      <c r="R13" s="41"/>
      <c r="S13" s="41"/>
      <c r="T13" s="41"/>
    </row>
    <row r="14" spans="2:20" s="14" customFormat="1" ht="15.75">
      <c r="B14" s="44" t="s">
        <v>67</v>
      </c>
      <c r="L14" s="40"/>
      <c r="M14" s="40"/>
      <c r="N14" s="40"/>
      <c r="O14" s="41"/>
      <c r="P14" s="41"/>
      <c r="Q14" s="41"/>
      <c r="R14" s="41"/>
      <c r="S14" s="41"/>
      <c r="T14" s="41"/>
    </row>
    <row r="16" ht="15">
      <c r="B16" s="34" t="s">
        <v>33</v>
      </c>
    </row>
    <row r="17" ht="15">
      <c r="B17" s="35" t="s">
        <v>36</v>
      </c>
    </row>
  </sheetData>
  <sheetProtection/>
  <mergeCells count="1">
    <mergeCell ref="L12:T12"/>
  </mergeCells>
  <hyperlinks>
    <hyperlink ref="B16" location="'Data sources'!A1" display="'Data sources'!A1"/>
    <hyperlink ref="B17" location="Abbreviations!A1" display="Abbreviations!A1"/>
    <hyperlink ref="B13" location="'Table 1'!A1" display="'Table 1'!A1"/>
    <hyperlink ref="B14" location="'Table 2'!A1" display="'Table 2'!A1"/>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U40"/>
  <sheetViews>
    <sheetView showGridLines="0" zoomScalePageLayoutView="0" workbookViewId="0" topLeftCell="A1">
      <selection activeCell="I29" sqref="I29"/>
    </sheetView>
  </sheetViews>
  <sheetFormatPr defaultColWidth="9.140625" defaultRowHeight="15"/>
  <cols>
    <col min="2" max="2" width="10.7109375" style="0" customWidth="1"/>
    <col min="4" max="4" width="9.140625" style="47" customWidth="1"/>
    <col min="7" max="7" width="9.140625" style="47" customWidth="1"/>
    <col min="10" max="10" width="9.140625" style="47" customWidth="1"/>
    <col min="15" max="15" width="24.57421875" style="0" customWidth="1"/>
  </cols>
  <sheetData>
    <row r="1" ht="15"/>
    <row r="2" ht="15.75" thickBot="1">
      <c r="K2" s="4"/>
    </row>
    <row r="3" spans="8:13" ht="16.5" thickBot="1" thickTop="1">
      <c r="H3" s="14"/>
      <c r="I3" s="14"/>
      <c r="L3" s="77" t="s">
        <v>7</v>
      </c>
      <c r="M3" s="78"/>
    </row>
    <row r="4" ht="15"/>
    <row r="6" spans="2:9" ht="49.5" customHeight="1">
      <c r="B6" s="8" t="s">
        <v>65</v>
      </c>
      <c r="C6" s="9"/>
      <c r="D6" s="48"/>
      <c r="E6" s="9"/>
      <c r="F6" s="9"/>
      <c r="G6" s="48"/>
      <c r="H6" s="9"/>
      <c r="I6" s="9"/>
    </row>
    <row r="7" spans="2:21" ht="15">
      <c r="B7" s="28"/>
      <c r="C7" s="79" t="s">
        <v>1</v>
      </c>
      <c r="D7" s="79"/>
      <c r="E7" s="79"/>
      <c r="F7" s="79" t="s">
        <v>2</v>
      </c>
      <c r="G7" s="79"/>
      <c r="H7" s="79"/>
      <c r="I7" s="80" t="s">
        <v>3</v>
      </c>
      <c r="J7" s="80"/>
      <c r="K7" s="80"/>
      <c r="N7" s="14"/>
      <c r="O7" s="14"/>
      <c r="P7" s="14"/>
      <c r="Q7" s="14"/>
      <c r="R7" s="14"/>
      <c r="S7" s="14"/>
      <c r="T7" s="14"/>
      <c r="U7" s="14"/>
    </row>
    <row r="8" spans="2:21" ht="15">
      <c r="B8" s="29" t="s">
        <v>4</v>
      </c>
      <c r="C8" s="54" t="s">
        <v>20</v>
      </c>
      <c r="D8" s="55" t="s">
        <v>8</v>
      </c>
      <c r="E8" s="54" t="s">
        <v>58</v>
      </c>
      <c r="F8" s="54" t="s">
        <v>9</v>
      </c>
      <c r="G8" s="55" t="s">
        <v>8</v>
      </c>
      <c r="H8" s="54" t="s">
        <v>58</v>
      </c>
      <c r="I8" s="54" t="s">
        <v>20</v>
      </c>
      <c r="J8" s="55" t="s">
        <v>8</v>
      </c>
      <c r="K8" s="54" t="s">
        <v>58</v>
      </c>
      <c r="N8" s="14"/>
      <c r="O8" s="14"/>
      <c r="P8" s="14"/>
      <c r="Q8" s="14"/>
      <c r="R8" s="14"/>
      <c r="U8" s="14"/>
    </row>
    <row r="9" spans="2:21" ht="15">
      <c r="B9" s="27" t="s">
        <v>32</v>
      </c>
      <c r="C9" s="57">
        <v>461</v>
      </c>
      <c r="D9" s="58">
        <f>C9/5833*100</f>
        <v>7.9033087605006</v>
      </c>
      <c r="E9" s="57">
        <v>7.069</v>
      </c>
      <c r="F9" s="57">
        <v>19</v>
      </c>
      <c r="G9" s="58">
        <f>F9/1519*100</f>
        <v>1.2508229098090848</v>
      </c>
      <c r="H9" s="57">
        <v>0.3</v>
      </c>
      <c r="I9" s="57">
        <v>480</v>
      </c>
      <c r="J9" s="58">
        <f>I9/7352*100</f>
        <v>6.528835690968444</v>
      </c>
      <c r="K9" s="57">
        <v>3.733</v>
      </c>
      <c r="N9" s="14"/>
      <c r="O9" s="14"/>
      <c r="P9" s="14"/>
      <c r="Q9" s="14"/>
      <c r="R9" s="14"/>
      <c r="U9" s="14"/>
    </row>
    <row r="10" spans="2:21" ht="15">
      <c r="B10" s="27" t="s">
        <v>10</v>
      </c>
      <c r="C10" s="52">
        <v>338</v>
      </c>
      <c r="D10" s="53">
        <f aca="true" t="shared" si="0" ref="D10:D20">C10/5833*100</f>
        <v>5.794616835247728</v>
      </c>
      <c r="E10" s="51">
        <v>41.57</v>
      </c>
      <c r="F10" s="52">
        <v>16</v>
      </c>
      <c r="G10" s="53">
        <f aca="true" t="shared" si="1" ref="G10:G19">F10/1519*100</f>
        <v>1.053324555628703</v>
      </c>
      <c r="H10" s="51">
        <v>1.931</v>
      </c>
      <c r="I10" s="52">
        <v>354</v>
      </c>
      <c r="J10" s="53">
        <f aca="true" t="shared" si="2" ref="J10:J20">I10/7352*100</f>
        <v>4.815016322089227</v>
      </c>
      <c r="K10" s="51">
        <v>21.561</v>
      </c>
      <c r="N10" s="14"/>
      <c r="O10" s="14"/>
      <c r="P10" s="67"/>
      <c r="Q10" s="14"/>
      <c r="R10" s="14"/>
      <c r="U10" s="14"/>
    </row>
    <row r="11" spans="2:21" ht="15">
      <c r="B11" s="27" t="s">
        <v>11</v>
      </c>
      <c r="C11" s="52">
        <v>365</v>
      </c>
      <c r="D11" s="53">
        <f t="shared" si="0"/>
        <v>6.257500428595921</v>
      </c>
      <c r="E11" s="51">
        <v>46.947</v>
      </c>
      <c r="F11" s="52">
        <v>23</v>
      </c>
      <c r="G11" s="53">
        <f t="shared" si="1"/>
        <v>1.5141540487162608</v>
      </c>
      <c r="H11" s="51">
        <v>2.846</v>
      </c>
      <c r="I11" s="52">
        <v>388</v>
      </c>
      <c r="J11" s="53">
        <f t="shared" si="2"/>
        <v>5.27747551686616</v>
      </c>
      <c r="K11" s="51">
        <v>24.468</v>
      </c>
      <c r="N11" s="14"/>
      <c r="O11" s="14"/>
      <c r="P11" s="14"/>
      <c r="Q11" s="14"/>
      <c r="R11" s="14"/>
      <c r="U11" s="14"/>
    </row>
    <row r="12" spans="2:21" ht="15">
      <c r="B12" s="27" t="s">
        <v>12</v>
      </c>
      <c r="C12" s="52">
        <v>436</v>
      </c>
      <c r="D12" s="53">
        <f t="shared" si="0"/>
        <v>7.474712840733757</v>
      </c>
      <c r="E12" s="51">
        <v>56.878</v>
      </c>
      <c r="F12" s="52">
        <v>41</v>
      </c>
      <c r="G12" s="53">
        <f t="shared" si="1"/>
        <v>2.699144173798552</v>
      </c>
      <c r="H12" s="51">
        <v>5.197</v>
      </c>
      <c r="I12" s="52">
        <v>477</v>
      </c>
      <c r="J12" s="53">
        <f t="shared" si="2"/>
        <v>6.4880304678998915</v>
      </c>
      <c r="K12" s="51">
        <v>30.665</v>
      </c>
      <c r="N12" s="14"/>
      <c r="O12" s="14"/>
      <c r="P12" s="14"/>
      <c r="Q12" s="14"/>
      <c r="R12" s="14"/>
      <c r="U12" s="14"/>
    </row>
    <row r="13" spans="2:21" ht="15">
      <c r="B13" s="27" t="s">
        <v>13</v>
      </c>
      <c r="C13" s="52">
        <v>543</v>
      </c>
      <c r="D13" s="53">
        <f t="shared" si="0"/>
        <v>9.309103377335848</v>
      </c>
      <c r="E13" s="51">
        <v>75.688</v>
      </c>
      <c r="F13" s="52">
        <v>51</v>
      </c>
      <c r="G13" s="53">
        <f t="shared" si="1"/>
        <v>3.3574720210664912</v>
      </c>
      <c r="H13" s="51">
        <v>6.845</v>
      </c>
      <c r="I13" s="52">
        <v>594</v>
      </c>
      <c r="J13" s="53">
        <f t="shared" si="2"/>
        <v>8.07943416757345</v>
      </c>
      <c r="K13" s="51">
        <v>40.617</v>
      </c>
      <c r="N13" s="14"/>
      <c r="O13" s="14"/>
      <c r="P13" s="14"/>
      <c r="Q13" s="14"/>
      <c r="R13" s="14"/>
      <c r="U13" s="14"/>
    </row>
    <row r="14" spans="2:21" ht="15">
      <c r="B14" s="27" t="s">
        <v>14</v>
      </c>
      <c r="C14" s="52">
        <v>596</v>
      </c>
      <c r="D14" s="53">
        <f t="shared" si="0"/>
        <v>10.217726727241557</v>
      </c>
      <c r="E14" s="51">
        <v>94.025</v>
      </c>
      <c r="F14" s="52">
        <v>83</v>
      </c>
      <c r="G14" s="53">
        <f t="shared" si="1"/>
        <v>5.464121132323897</v>
      </c>
      <c r="H14" s="51">
        <v>12.546</v>
      </c>
      <c r="I14" s="52">
        <v>679</v>
      </c>
      <c r="J14" s="53">
        <f t="shared" si="2"/>
        <v>9.235582154515779</v>
      </c>
      <c r="K14" s="51">
        <v>52.415</v>
      </c>
      <c r="N14" s="14"/>
      <c r="O14" s="14"/>
      <c r="P14" s="14"/>
      <c r="Q14" s="14"/>
      <c r="R14" s="14"/>
      <c r="U14" s="14"/>
    </row>
    <row r="15" spans="2:21" ht="15">
      <c r="B15" s="27" t="s">
        <v>15</v>
      </c>
      <c r="C15" s="52">
        <v>659</v>
      </c>
      <c r="D15" s="53">
        <f t="shared" si="0"/>
        <v>11.297788445054003</v>
      </c>
      <c r="E15" s="51">
        <v>113.32</v>
      </c>
      <c r="F15" s="52">
        <v>129</v>
      </c>
      <c r="G15" s="53">
        <f t="shared" si="1"/>
        <v>8.492429229756418</v>
      </c>
      <c r="H15" s="51">
        <v>21.712</v>
      </c>
      <c r="I15" s="52">
        <v>788</v>
      </c>
      <c r="J15" s="53">
        <f t="shared" si="2"/>
        <v>10.718171926006528</v>
      </c>
      <c r="K15" s="51">
        <v>67.025</v>
      </c>
      <c r="N15" s="14"/>
      <c r="O15" s="14"/>
      <c r="P15" s="14"/>
      <c r="Q15" s="14"/>
      <c r="R15" s="14"/>
      <c r="U15" s="14"/>
    </row>
    <row r="16" spans="2:21" ht="15">
      <c r="B16" s="27" t="s">
        <v>16</v>
      </c>
      <c r="C16" s="52">
        <v>607</v>
      </c>
      <c r="D16" s="53">
        <f t="shared" si="0"/>
        <v>10.406308931938968</v>
      </c>
      <c r="E16" s="51">
        <v>142.291</v>
      </c>
      <c r="F16" s="52">
        <v>154</v>
      </c>
      <c r="G16" s="53">
        <f t="shared" si="1"/>
        <v>10.138248847926267</v>
      </c>
      <c r="H16" s="51">
        <v>34.694</v>
      </c>
      <c r="I16" s="52">
        <v>761</v>
      </c>
      <c r="J16" s="53">
        <f t="shared" si="2"/>
        <v>10.350924918389554</v>
      </c>
      <c r="K16" s="51">
        <v>87.424</v>
      </c>
      <c r="N16" s="14"/>
      <c r="O16" s="14"/>
      <c r="P16" s="14"/>
      <c r="Q16" s="14"/>
      <c r="R16" s="14"/>
      <c r="U16" s="14"/>
    </row>
    <row r="17" spans="2:21" ht="15">
      <c r="B17" s="27" t="s">
        <v>17</v>
      </c>
      <c r="C17" s="52">
        <v>585</v>
      </c>
      <c r="D17" s="53">
        <f t="shared" si="0"/>
        <v>10.029144522544145</v>
      </c>
      <c r="E17" s="51">
        <v>193.069</v>
      </c>
      <c r="F17" s="52">
        <v>290</v>
      </c>
      <c r="G17" s="53">
        <f t="shared" si="1"/>
        <v>19.091507570770244</v>
      </c>
      <c r="H17" s="51">
        <v>85.926</v>
      </c>
      <c r="I17" s="52">
        <v>875</v>
      </c>
      <c r="J17" s="53">
        <f t="shared" si="2"/>
        <v>11.901523394994559</v>
      </c>
      <c r="K17" s="51">
        <v>136.612</v>
      </c>
      <c r="N17" s="14"/>
      <c r="O17" s="14"/>
      <c r="P17" s="14"/>
      <c r="Q17" s="14"/>
      <c r="R17" s="14"/>
      <c r="U17" s="14"/>
    </row>
    <row r="18" spans="2:21" ht="15">
      <c r="B18" s="27" t="s">
        <v>18</v>
      </c>
      <c r="C18" s="52">
        <v>554</v>
      </c>
      <c r="D18" s="53">
        <f t="shared" si="0"/>
        <v>9.49768558203326</v>
      </c>
      <c r="E18" s="51">
        <v>276.885</v>
      </c>
      <c r="F18" s="52">
        <v>273</v>
      </c>
      <c r="G18" s="53">
        <f t="shared" si="1"/>
        <v>17.972350230414747</v>
      </c>
      <c r="H18" s="51">
        <v>108.585</v>
      </c>
      <c r="I18" s="52">
        <v>827</v>
      </c>
      <c r="J18" s="53">
        <f t="shared" si="2"/>
        <v>11.248639825897715</v>
      </c>
      <c r="K18" s="51">
        <v>183.168</v>
      </c>
      <c r="N18" s="14"/>
      <c r="O18" s="14"/>
      <c r="P18" s="14"/>
      <c r="Q18" s="14"/>
      <c r="R18" s="14"/>
      <c r="U18" s="14"/>
    </row>
    <row r="19" spans="2:21" ht="15">
      <c r="B19" s="27" t="s">
        <v>19</v>
      </c>
      <c r="C19" s="52">
        <v>689</v>
      </c>
      <c r="D19" s="53">
        <f t="shared" si="0"/>
        <v>11.812103548774216</v>
      </c>
      <c r="E19" s="51">
        <v>393.73</v>
      </c>
      <c r="F19" s="52">
        <v>440</v>
      </c>
      <c r="G19" s="53">
        <f t="shared" si="1"/>
        <v>28.966425279789338</v>
      </c>
      <c r="H19" s="51">
        <v>146.887</v>
      </c>
      <c r="I19" s="52">
        <v>1129</v>
      </c>
      <c r="J19" s="53">
        <f t="shared" si="2"/>
        <v>15.356365614798694</v>
      </c>
      <c r="K19" s="51">
        <v>237.913</v>
      </c>
      <c r="N19" s="14"/>
      <c r="O19" s="14"/>
      <c r="P19" s="14"/>
      <c r="Q19" s="14"/>
      <c r="R19" s="14"/>
      <c r="U19" s="14"/>
    </row>
    <row r="20" spans="2:21" ht="15">
      <c r="B20" s="7" t="s">
        <v>59</v>
      </c>
      <c r="C20" s="59">
        <v>5833</v>
      </c>
      <c r="D20" s="60">
        <f t="shared" si="0"/>
        <v>100</v>
      </c>
      <c r="E20" s="60">
        <v>46</v>
      </c>
      <c r="F20" s="59">
        <v>1519</v>
      </c>
      <c r="G20" s="59">
        <f>SUM(G9:G19)</f>
        <v>100</v>
      </c>
      <c r="H20" s="60">
        <v>10</v>
      </c>
      <c r="I20" s="59">
        <v>7352</v>
      </c>
      <c r="J20" s="60">
        <f t="shared" si="2"/>
        <v>100</v>
      </c>
      <c r="K20" s="60">
        <v>27</v>
      </c>
      <c r="N20" s="14"/>
      <c r="O20" s="14"/>
      <c r="P20" s="14"/>
      <c r="Q20" s="14"/>
      <c r="R20" s="14"/>
      <c r="U20" s="14"/>
    </row>
    <row r="21" spans="2:11" s="14" customFormat="1" ht="15">
      <c r="B21" s="26" t="s">
        <v>55</v>
      </c>
      <c r="C21"/>
      <c r="D21" s="47"/>
      <c r="E21"/>
      <c r="F21"/>
      <c r="G21" s="50"/>
      <c r="H21" s="43"/>
      <c r="I21" s="42"/>
      <c r="J21" s="50"/>
      <c r="K21" s="43"/>
    </row>
    <row r="22" spans="2:11" s="14" customFormat="1" ht="27.75" customHeight="1">
      <c r="B22" s="75" t="s">
        <v>68</v>
      </c>
      <c r="C22" s="76"/>
      <c r="D22" s="76"/>
      <c r="E22" s="76"/>
      <c r="F22" s="76"/>
      <c r="G22" s="76"/>
      <c r="H22" s="76"/>
      <c r="I22" s="76"/>
      <c r="J22" s="76"/>
      <c r="K22" s="76"/>
    </row>
    <row r="23" spans="14:21" ht="15">
      <c r="N23" s="14"/>
      <c r="O23" s="14"/>
      <c r="P23" s="14"/>
      <c r="Q23" s="14"/>
      <c r="R23" s="14"/>
      <c r="U23" s="14"/>
    </row>
    <row r="24" spans="2:21" ht="15">
      <c r="B24" s="26" t="s">
        <v>5</v>
      </c>
      <c r="N24" s="14"/>
      <c r="O24" s="14"/>
      <c r="P24" s="14"/>
      <c r="Q24" s="14"/>
      <c r="R24" s="14"/>
      <c r="U24" s="14"/>
    </row>
    <row r="25" spans="2:21" ht="29.25" customHeight="1">
      <c r="B25" s="75" t="s">
        <v>69</v>
      </c>
      <c r="C25" s="76"/>
      <c r="D25" s="76"/>
      <c r="E25" s="76"/>
      <c r="F25" s="76"/>
      <c r="G25" s="76"/>
      <c r="H25" s="76"/>
      <c r="I25" s="76"/>
      <c r="J25" s="76"/>
      <c r="K25" s="76"/>
      <c r="N25" s="14"/>
      <c r="O25" s="14"/>
      <c r="P25" s="14"/>
      <c r="Q25" s="14"/>
      <c r="R25" s="14"/>
      <c r="U25" s="14"/>
    </row>
    <row r="26" spans="2:21" ht="24.75" customHeight="1">
      <c r="B26" s="75" t="s">
        <v>50</v>
      </c>
      <c r="C26" s="76"/>
      <c r="D26" s="76"/>
      <c r="E26" s="76"/>
      <c r="F26" s="76"/>
      <c r="G26" s="76"/>
      <c r="H26" s="76"/>
      <c r="I26" s="76"/>
      <c r="J26" s="76"/>
      <c r="K26" s="76"/>
      <c r="N26" s="14"/>
      <c r="O26" s="14"/>
      <c r="P26" s="14"/>
      <c r="Q26" s="14"/>
      <c r="R26" s="14"/>
      <c r="U26" s="14"/>
    </row>
    <row r="27" spans="2:21" ht="15">
      <c r="B27" s="26" t="s">
        <v>49</v>
      </c>
      <c r="N27" s="14"/>
      <c r="O27" s="14"/>
      <c r="P27" s="14"/>
      <c r="Q27" s="14"/>
      <c r="R27" s="14"/>
      <c r="U27" s="14"/>
    </row>
    <row r="28" spans="1:21" ht="15">
      <c r="A28" s="68"/>
      <c r="B28" s="68"/>
      <c r="C28" s="68"/>
      <c r="N28" s="14"/>
      <c r="O28" s="14"/>
      <c r="P28" s="14"/>
      <c r="Q28" s="14"/>
      <c r="R28" s="14"/>
      <c r="U28" s="14"/>
    </row>
    <row r="29" spans="1:21" ht="15">
      <c r="A29" s="68"/>
      <c r="B29" s="69" t="s">
        <v>57</v>
      </c>
      <c r="C29" s="70"/>
      <c r="D29" s="49"/>
      <c r="E29" s="12"/>
      <c r="F29" s="12"/>
      <c r="G29" s="49"/>
      <c r="N29" s="14"/>
      <c r="O29" s="14"/>
      <c r="P29" s="14"/>
      <c r="Q29" s="14"/>
      <c r="R29" s="14"/>
      <c r="U29" s="14"/>
    </row>
    <row r="30" spans="1:21" ht="15">
      <c r="A30" s="68"/>
      <c r="B30" s="71" t="s">
        <v>71</v>
      </c>
      <c r="C30" s="70"/>
      <c r="D30" s="49"/>
      <c r="E30" s="12"/>
      <c r="F30" s="12"/>
      <c r="G30" s="49"/>
      <c r="N30" s="14"/>
      <c r="O30" s="14"/>
      <c r="P30" s="14"/>
      <c r="Q30" s="14"/>
      <c r="R30" s="14"/>
      <c r="U30" s="14"/>
    </row>
    <row r="31" spans="1:21" ht="15">
      <c r="A31" s="68"/>
      <c r="B31" s="71" t="s">
        <v>72</v>
      </c>
      <c r="C31" s="70"/>
      <c r="D31" s="49"/>
      <c r="E31" s="12"/>
      <c r="F31" s="12"/>
      <c r="G31" s="49"/>
      <c r="N31" s="14"/>
      <c r="O31" s="14"/>
      <c r="P31" s="14"/>
      <c r="Q31" s="14"/>
      <c r="R31" s="14"/>
      <c r="U31" s="14"/>
    </row>
    <row r="32" spans="1:21" ht="15">
      <c r="A32" s="68"/>
      <c r="B32" s="71" t="s">
        <v>73</v>
      </c>
      <c r="C32" s="70"/>
      <c r="D32" s="49"/>
      <c r="E32" s="12"/>
      <c r="F32" s="12"/>
      <c r="G32" s="49"/>
      <c r="N32" s="14"/>
      <c r="O32" s="14"/>
      <c r="P32" s="14"/>
      <c r="Q32" s="14"/>
      <c r="R32" s="14"/>
      <c r="U32" s="14"/>
    </row>
    <row r="33" spans="2:21" ht="15">
      <c r="B33" s="71" t="s">
        <v>74</v>
      </c>
      <c r="C33" s="14"/>
      <c r="E33" s="14"/>
      <c r="F33" s="14"/>
      <c r="N33" s="14"/>
      <c r="O33" s="14"/>
      <c r="P33" s="14"/>
      <c r="Q33" s="14"/>
      <c r="R33" s="14"/>
      <c r="U33" s="14"/>
    </row>
    <row r="34" spans="14:21" ht="15">
      <c r="N34" s="14"/>
      <c r="O34" s="14"/>
      <c r="P34" s="14"/>
      <c r="Q34" s="14"/>
      <c r="R34" s="14"/>
      <c r="U34" s="14"/>
    </row>
    <row r="35" spans="14:21" ht="15">
      <c r="N35" s="14"/>
      <c r="O35" s="14"/>
      <c r="P35" s="14"/>
      <c r="Q35" s="14"/>
      <c r="R35" s="14"/>
      <c r="U35" s="14"/>
    </row>
    <row r="36" spans="14:21" ht="15">
      <c r="N36" s="14"/>
      <c r="O36" s="14"/>
      <c r="P36" s="14"/>
      <c r="Q36" s="14"/>
      <c r="R36" s="14"/>
      <c r="U36" s="14"/>
    </row>
    <row r="37" spans="14:21" ht="15">
      <c r="N37" s="14"/>
      <c r="O37" s="14"/>
      <c r="P37" s="14"/>
      <c r="Q37" s="14"/>
      <c r="R37" s="14"/>
      <c r="U37" s="14"/>
    </row>
    <row r="38" spans="14:21" ht="15">
      <c r="N38" s="14"/>
      <c r="O38" s="14"/>
      <c r="P38" s="14"/>
      <c r="Q38" s="14"/>
      <c r="R38" s="14"/>
      <c r="U38" s="14"/>
    </row>
    <row r="39" spans="14:21" ht="15">
      <c r="N39" s="14"/>
      <c r="O39" s="14"/>
      <c r="P39" s="14"/>
      <c r="Q39" s="14"/>
      <c r="R39" s="14"/>
      <c r="U39" s="14"/>
    </row>
    <row r="40" spans="14:21" ht="15">
      <c r="N40" s="14"/>
      <c r="O40" s="14"/>
      <c r="P40" s="14"/>
      <c r="Q40" s="14"/>
      <c r="R40" s="14"/>
      <c r="U40" s="14"/>
    </row>
  </sheetData>
  <sheetProtection/>
  <mergeCells count="7">
    <mergeCell ref="B25:K25"/>
    <mergeCell ref="B26:K26"/>
    <mergeCell ref="L3:M3"/>
    <mergeCell ref="C7:E7"/>
    <mergeCell ref="F7:H7"/>
    <mergeCell ref="I7:K7"/>
    <mergeCell ref="B22:K22"/>
  </mergeCells>
  <hyperlinks>
    <hyperlink ref="L3:M3" location="Contents!A1" display="Return to contents"/>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R33"/>
  <sheetViews>
    <sheetView showGridLines="0" zoomScalePageLayoutView="0" workbookViewId="0" topLeftCell="A1">
      <selection activeCell="S11" sqref="S11"/>
    </sheetView>
  </sheetViews>
  <sheetFormatPr defaultColWidth="9.140625" defaultRowHeight="15"/>
  <cols>
    <col min="11" max="11" width="8.8515625" style="45" customWidth="1"/>
  </cols>
  <sheetData>
    <row r="1" ht="15"/>
    <row r="2" ht="15.75" thickBot="1">
      <c r="J2" s="5"/>
    </row>
    <row r="3" spans="8:13" ht="16.5" thickBot="1" thickTop="1">
      <c r="H3" s="14"/>
      <c r="I3" s="14"/>
      <c r="L3" s="77" t="s">
        <v>7</v>
      </c>
      <c r="M3" s="78"/>
    </row>
    <row r="4" ht="15"/>
    <row r="6" spans="2:11" ht="49.5" customHeight="1">
      <c r="B6" s="30" t="s">
        <v>78</v>
      </c>
      <c r="C6" s="30"/>
      <c r="D6" s="30"/>
      <c r="E6" s="30"/>
      <c r="F6" s="30"/>
      <c r="G6" s="30"/>
      <c r="H6" s="30"/>
      <c r="I6" s="30"/>
      <c r="J6" s="30"/>
      <c r="K6" s="46"/>
    </row>
    <row r="7" spans="2:18" s="10" customFormat="1" ht="15">
      <c r="B7" s="3"/>
      <c r="C7" s="81" t="s">
        <v>1</v>
      </c>
      <c r="D7" s="81"/>
      <c r="E7" s="81"/>
      <c r="F7" s="81" t="s">
        <v>2</v>
      </c>
      <c r="G7" s="81"/>
      <c r="H7" s="81"/>
      <c r="I7" s="81" t="s">
        <v>3</v>
      </c>
      <c r="J7" s="81"/>
      <c r="K7" s="81"/>
      <c r="R7" s="11"/>
    </row>
    <row r="8" spans="2:18" s="10" customFormat="1" ht="19.5" customHeight="1">
      <c r="B8" s="31" t="s">
        <v>21</v>
      </c>
      <c r="C8" s="61" t="s">
        <v>6</v>
      </c>
      <c r="D8" s="61" t="s">
        <v>51</v>
      </c>
      <c r="E8" s="61" t="s">
        <v>52</v>
      </c>
      <c r="F8" s="61" t="s">
        <v>6</v>
      </c>
      <c r="G8" s="61" t="s">
        <v>51</v>
      </c>
      <c r="H8" s="61" t="s">
        <v>52</v>
      </c>
      <c r="I8" s="61" t="s">
        <v>6</v>
      </c>
      <c r="J8" s="61" t="s">
        <v>51</v>
      </c>
      <c r="K8" s="62" t="s">
        <v>52</v>
      </c>
      <c r="R8" s="11"/>
    </row>
    <row r="9" spans="2:11" s="10" customFormat="1" ht="15">
      <c r="B9" s="13" t="s">
        <v>22</v>
      </c>
      <c r="C9" s="63">
        <v>3296</v>
      </c>
      <c r="D9" s="64">
        <v>33</v>
      </c>
      <c r="E9" s="64">
        <v>34</v>
      </c>
      <c r="F9" s="64">
        <v>890</v>
      </c>
      <c r="G9" s="64">
        <v>9</v>
      </c>
      <c r="H9" s="64">
        <v>7</v>
      </c>
      <c r="I9" s="63">
        <v>4186</v>
      </c>
      <c r="J9" s="64">
        <v>21</v>
      </c>
      <c r="K9" s="64">
        <v>20</v>
      </c>
    </row>
    <row r="10" spans="2:11" s="10" customFormat="1" ht="15">
      <c r="B10" s="13" t="s">
        <v>23</v>
      </c>
      <c r="C10" s="56">
        <v>3333</v>
      </c>
      <c r="D10" s="65">
        <v>33</v>
      </c>
      <c r="E10" s="65">
        <v>33</v>
      </c>
      <c r="F10" s="65">
        <v>889</v>
      </c>
      <c r="G10" s="65">
        <v>9</v>
      </c>
      <c r="H10" s="65">
        <v>7</v>
      </c>
      <c r="I10" s="56">
        <v>4222</v>
      </c>
      <c r="J10" s="65">
        <v>20</v>
      </c>
      <c r="K10" s="65">
        <v>19</v>
      </c>
    </row>
    <row r="11" spans="2:11" s="10" customFormat="1" ht="15">
      <c r="B11" s="13" t="s">
        <v>24</v>
      </c>
      <c r="C11" s="56">
        <v>3363</v>
      </c>
      <c r="D11" s="65">
        <v>32</v>
      </c>
      <c r="E11" s="65">
        <v>33</v>
      </c>
      <c r="F11" s="65">
        <v>899</v>
      </c>
      <c r="G11" s="65">
        <v>9</v>
      </c>
      <c r="H11" s="65">
        <v>7</v>
      </c>
      <c r="I11" s="56">
        <v>4262</v>
      </c>
      <c r="J11" s="65">
        <v>20</v>
      </c>
      <c r="K11" s="65">
        <v>19</v>
      </c>
    </row>
    <row r="12" spans="2:11" s="10" customFormat="1" ht="15">
      <c r="B12" s="13" t="s">
        <v>25</v>
      </c>
      <c r="C12" s="56">
        <v>3473</v>
      </c>
      <c r="D12" s="65">
        <v>32</v>
      </c>
      <c r="E12" s="65">
        <v>33</v>
      </c>
      <c r="F12" s="65">
        <v>886</v>
      </c>
      <c r="G12" s="65">
        <v>8</v>
      </c>
      <c r="H12" s="65">
        <v>7</v>
      </c>
      <c r="I12" s="56">
        <v>4359</v>
      </c>
      <c r="J12" s="65">
        <v>20</v>
      </c>
      <c r="K12" s="65">
        <v>19</v>
      </c>
    </row>
    <row r="13" spans="2:11" s="10" customFormat="1" ht="15">
      <c r="B13" s="13" t="s">
        <v>26</v>
      </c>
      <c r="C13" s="56">
        <v>3736</v>
      </c>
      <c r="D13" s="65">
        <v>34</v>
      </c>
      <c r="E13" s="65">
        <v>35</v>
      </c>
      <c r="F13" s="56">
        <v>1009</v>
      </c>
      <c r="G13" s="65">
        <v>9</v>
      </c>
      <c r="H13" s="65">
        <v>8</v>
      </c>
      <c r="I13" s="56">
        <v>4745</v>
      </c>
      <c r="J13" s="65">
        <v>22</v>
      </c>
      <c r="K13" s="65">
        <v>20</v>
      </c>
    </row>
    <row r="14" spans="2:11" s="10" customFormat="1" ht="15">
      <c r="B14" s="13" t="s">
        <v>27</v>
      </c>
      <c r="C14" s="56">
        <v>3957</v>
      </c>
      <c r="D14" s="65">
        <v>36</v>
      </c>
      <c r="E14" s="65">
        <v>36</v>
      </c>
      <c r="F14" s="56">
        <v>1023</v>
      </c>
      <c r="G14" s="65">
        <v>9</v>
      </c>
      <c r="H14" s="65">
        <v>7</v>
      </c>
      <c r="I14" s="56">
        <v>4980</v>
      </c>
      <c r="J14" s="65">
        <v>22</v>
      </c>
      <c r="K14" s="65">
        <v>21</v>
      </c>
    </row>
    <row r="15" spans="2:11" s="10" customFormat="1" ht="15">
      <c r="B15" s="13" t="s">
        <v>28</v>
      </c>
      <c r="C15" s="56">
        <v>4419</v>
      </c>
      <c r="D15" s="65">
        <v>39</v>
      </c>
      <c r="E15" s="65">
        <v>39</v>
      </c>
      <c r="F15" s="56">
        <v>1124</v>
      </c>
      <c r="G15" s="65">
        <v>10</v>
      </c>
      <c r="H15" s="65">
        <v>8</v>
      </c>
      <c r="I15" s="56">
        <v>5543</v>
      </c>
      <c r="J15" s="65">
        <v>25</v>
      </c>
      <c r="K15" s="65">
        <v>22</v>
      </c>
    </row>
    <row r="16" spans="2:11" s="10" customFormat="1" ht="15">
      <c r="B16" s="13" t="s">
        <v>29</v>
      </c>
      <c r="C16" s="56">
        <v>4574</v>
      </c>
      <c r="D16" s="65">
        <v>40</v>
      </c>
      <c r="E16" s="65">
        <v>39</v>
      </c>
      <c r="F16" s="56">
        <v>1087</v>
      </c>
      <c r="G16" s="65">
        <v>9</v>
      </c>
      <c r="H16" s="65">
        <v>7</v>
      </c>
      <c r="I16" s="56">
        <v>5661</v>
      </c>
      <c r="J16" s="65">
        <v>25</v>
      </c>
      <c r="K16" s="65">
        <v>22</v>
      </c>
    </row>
    <row r="17" spans="2:11" s="10" customFormat="1" ht="15">
      <c r="B17" s="13" t="s">
        <v>30</v>
      </c>
      <c r="C17" s="56">
        <v>4570</v>
      </c>
      <c r="D17" s="65">
        <v>39</v>
      </c>
      <c r="E17" s="65">
        <v>38</v>
      </c>
      <c r="F17" s="56">
        <v>1263</v>
      </c>
      <c r="G17" s="65">
        <v>11</v>
      </c>
      <c r="H17" s="65">
        <v>9</v>
      </c>
      <c r="I17" s="56">
        <v>5833</v>
      </c>
      <c r="J17" s="65">
        <v>25</v>
      </c>
      <c r="K17" s="65">
        <v>23</v>
      </c>
    </row>
    <row r="18" spans="2:11" s="10" customFormat="1" ht="15">
      <c r="B18" s="13" t="s">
        <v>31</v>
      </c>
      <c r="C18" s="56">
        <v>5359</v>
      </c>
      <c r="D18" s="65">
        <v>46</v>
      </c>
      <c r="E18" s="65">
        <v>43</v>
      </c>
      <c r="F18" s="56">
        <v>1365</v>
      </c>
      <c r="G18" s="65">
        <v>11</v>
      </c>
      <c r="H18" s="65">
        <v>9</v>
      </c>
      <c r="I18" s="56">
        <v>6724</v>
      </c>
      <c r="J18" s="65">
        <v>28</v>
      </c>
      <c r="K18" s="65">
        <v>25</v>
      </c>
    </row>
    <row r="19" spans="2:11" s="10" customFormat="1" ht="15">
      <c r="B19" s="32" t="s">
        <v>70</v>
      </c>
      <c r="C19" s="59">
        <v>5833</v>
      </c>
      <c r="D19" s="66">
        <v>49</v>
      </c>
      <c r="E19" s="66">
        <v>46</v>
      </c>
      <c r="F19" s="59">
        <v>1519</v>
      </c>
      <c r="G19" s="66">
        <v>13</v>
      </c>
      <c r="H19" s="66">
        <v>10</v>
      </c>
      <c r="I19" s="59">
        <v>7352</v>
      </c>
      <c r="J19" s="66">
        <v>31</v>
      </c>
      <c r="K19" s="66">
        <v>27</v>
      </c>
    </row>
    <row r="20" spans="2:11" s="10" customFormat="1" ht="15">
      <c r="B20" s="13"/>
      <c r="C20" s="42"/>
      <c r="D20" s="43"/>
      <c r="E20" s="43"/>
      <c r="F20" s="42"/>
      <c r="G20" s="43"/>
      <c r="H20" s="43"/>
      <c r="I20" s="42"/>
      <c r="J20" s="43"/>
      <c r="K20" s="43"/>
    </row>
    <row r="21" spans="2:12" ht="27" customHeight="1">
      <c r="B21" s="75" t="s">
        <v>62</v>
      </c>
      <c r="C21" s="76"/>
      <c r="D21" s="76"/>
      <c r="E21" s="76"/>
      <c r="F21" s="76"/>
      <c r="G21" s="76"/>
      <c r="H21" s="76"/>
      <c r="I21" s="76"/>
      <c r="J21" s="76"/>
      <c r="K21" s="76"/>
      <c r="L21" s="76"/>
    </row>
    <row r="22" ht="15">
      <c r="B22" s="33" t="s">
        <v>56</v>
      </c>
    </row>
    <row r="23" ht="15">
      <c r="B23" s="26" t="s">
        <v>5</v>
      </c>
    </row>
    <row r="24" ht="15">
      <c r="B24" s="33" t="s">
        <v>53</v>
      </c>
    </row>
    <row r="25" spans="2:12" ht="42.75" customHeight="1">
      <c r="B25" s="75" t="s">
        <v>75</v>
      </c>
      <c r="C25" s="76"/>
      <c r="D25" s="76"/>
      <c r="E25" s="76"/>
      <c r="F25" s="76"/>
      <c r="G25" s="76"/>
      <c r="H25" s="76"/>
      <c r="I25" s="76"/>
      <c r="J25" s="76"/>
      <c r="K25" s="76"/>
      <c r="L25" s="76"/>
    </row>
    <row r="26" spans="2:12" ht="29.25" customHeight="1">
      <c r="B26" s="75" t="s">
        <v>54</v>
      </c>
      <c r="C26" s="76"/>
      <c r="D26" s="76"/>
      <c r="E26" s="76"/>
      <c r="F26" s="76"/>
      <c r="G26" s="76"/>
      <c r="H26" s="76"/>
      <c r="I26" s="76"/>
      <c r="J26" s="76"/>
      <c r="K26" s="76"/>
      <c r="L26" s="76"/>
    </row>
    <row r="27" ht="15">
      <c r="B27" s="26" t="s">
        <v>49</v>
      </c>
    </row>
    <row r="29" spans="2:7" ht="15">
      <c r="B29" s="38" t="s">
        <v>57</v>
      </c>
      <c r="C29" s="12"/>
      <c r="D29" s="12"/>
      <c r="E29" s="12"/>
      <c r="F29" s="12"/>
      <c r="G29" s="12"/>
    </row>
    <row r="30" spans="2:8" ht="15">
      <c r="B30" s="71" t="s">
        <v>71</v>
      </c>
      <c r="C30" s="71"/>
      <c r="D30" s="71"/>
      <c r="E30" s="71"/>
      <c r="F30" s="71"/>
      <c r="G30" s="71"/>
      <c r="H30" s="71"/>
    </row>
    <row r="31" spans="2:8" ht="15">
      <c r="B31" s="71" t="s">
        <v>72</v>
      </c>
      <c r="C31" s="71"/>
      <c r="D31" s="71"/>
      <c r="E31" s="71"/>
      <c r="F31" s="71"/>
      <c r="G31" s="71"/>
      <c r="H31" s="71"/>
    </row>
    <row r="32" spans="2:8" ht="15">
      <c r="B32" s="71" t="s">
        <v>73</v>
      </c>
      <c r="C32" s="71"/>
      <c r="D32" s="71"/>
      <c r="E32" s="71"/>
      <c r="F32" s="71"/>
      <c r="G32" s="71"/>
      <c r="H32" s="71"/>
    </row>
    <row r="33" spans="2:8" ht="15">
      <c r="B33" s="71" t="s">
        <v>74</v>
      </c>
      <c r="C33" s="71"/>
      <c r="D33" s="71"/>
      <c r="E33" s="71"/>
      <c r="F33" s="71"/>
      <c r="G33" s="71"/>
      <c r="H33" s="71"/>
    </row>
  </sheetData>
  <sheetProtection/>
  <mergeCells count="7">
    <mergeCell ref="B21:L21"/>
    <mergeCell ref="B25:L25"/>
    <mergeCell ref="B26:L26"/>
    <mergeCell ref="L3:M3"/>
    <mergeCell ref="C7:E7"/>
    <mergeCell ref="F7:H7"/>
    <mergeCell ref="I7:K7"/>
  </mergeCells>
  <hyperlinks>
    <hyperlink ref="L3:M3" location="Contents!A1" display="Return to content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3:V18"/>
  <sheetViews>
    <sheetView showGridLines="0" zoomScalePageLayoutView="0" workbookViewId="0" topLeftCell="A1">
      <selection activeCell="G25" sqref="G25"/>
    </sheetView>
  </sheetViews>
  <sheetFormatPr defaultColWidth="9.140625" defaultRowHeight="15"/>
  <cols>
    <col min="1" max="1" width="3.421875" style="0" customWidth="1"/>
    <col min="3" max="3" width="15.7109375" style="0" customWidth="1"/>
    <col min="7" max="7" width="61.28125" style="0" customWidth="1"/>
  </cols>
  <sheetData>
    <row r="2" ht="15.75" thickBot="1"/>
    <row r="3" spans="7:14" ht="16.5" thickBot="1" thickTop="1">
      <c r="G3" s="14"/>
      <c r="H3" s="14"/>
      <c r="I3" s="14"/>
      <c r="M3" s="77" t="s">
        <v>7</v>
      </c>
      <c r="N3" s="78"/>
    </row>
    <row r="4" spans="10:11" ht="15.75" thickTop="1">
      <c r="J4" s="14"/>
      <c r="K4" s="14"/>
    </row>
    <row r="6" spans="2:3" s="23" customFormat="1" ht="49.5" customHeight="1">
      <c r="B6" s="82" t="s">
        <v>33</v>
      </c>
      <c r="C6" s="83"/>
    </row>
    <row r="7" ht="15.75">
      <c r="B7" s="20" t="s">
        <v>43</v>
      </c>
    </row>
    <row r="8" spans="2:22" ht="48" customHeight="1">
      <c r="B8" s="84" t="s">
        <v>61</v>
      </c>
      <c r="C8" s="76"/>
      <c r="D8" s="76"/>
      <c r="E8" s="76"/>
      <c r="F8" s="76"/>
      <c r="G8" s="76"/>
      <c r="H8" s="76"/>
      <c r="I8" s="76"/>
      <c r="J8" s="76"/>
      <c r="K8" s="76"/>
      <c r="L8" s="76"/>
      <c r="M8" s="76"/>
      <c r="N8" s="76"/>
      <c r="O8" s="76"/>
      <c r="P8" s="76"/>
      <c r="Q8" s="76"/>
      <c r="R8" s="76"/>
      <c r="S8" s="76"/>
      <c r="T8" s="76"/>
      <c r="U8" s="76"/>
      <c r="V8" s="76"/>
    </row>
    <row r="9" ht="15">
      <c r="B9" s="21" t="s">
        <v>44</v>
      </c>
    </row>
    <row r="10" ht="15">
      <c r="B10" s="21" t="s">
        <v>48</v>
      </c>
    </row>
    <row r="11" ht="15">
      <c r="B11" s="21" t="s">
        <v>45</v>
      </c>
    </row>
    <row r="12" ht="15">
      <c r="B12" s="21" t="s">
        <v>46</v>
      </c>
    </row>
    <row r="13" ht="15">
      <c r="B13" s="21" t="s">
        <v>47</v>
      </c>
    </row>
    <row r="14" spans="2:7" ht="15">
      <c r="B14" s="72" t="s">
        <v>77</v>
      </c>
      <c r="C14" s="72"/>
      <c r="D14" s="72"/>
      <c r="E14" s="72"/>
      <c r="F14" s="72"/>
      <c r="G14" s="72"/>
    </row>
    <row r="15" ht="16.5">
      <c r="B15" s="22"/>
    </row>
    <row r="16" ht="15.75">
      <c r="B16" s="20" t="s">
        <v>34</v>
      </c>
    </row>
    <row r="17" spans="2:22" ht="79.5" customHeight="1">
      <c r="B17" s="84" t="s">
        <v>63</v>
      </c>
      <c r="C17" s="76"/>
      <c r="D17" s="76"/>
      <c r="E17" s="76"/>
      <c r="F17" s="76"/>
      <c r="G17" s="76"/>
      <c r="H17" s="76"/>
      <c r="I17" s="76"/>
      <c r="J17" s="76"/>
      <c r="K17" s="76"/>
      <c r="L17" s="76"/>
      <c r="M17" s="76"/>
      <c r="N17" s="76"/>
      <c r="O17" s="76"/>
      <c r="P17" s="76"/>
      <c r="Q17" s="76"/>
      <c r="R17" s="76"/>
      <c r="S17" s="76"/>
      <c r="T17" s="76"/>
      <c r="U17" s="76"/>
      <c r="V17" s="76"/>
    </row>
    <row r="18" spans="2:7" ht="15">
      <c r="B18" s="85" t="s">
        <v>76</v>
      </c>
      <c r="C18" s="85"/>
      <c r="D18" s="85"/>
      <c r="E18" s="85"/>
      <c r="F18" s="85"/>
      <c r="G18" s="85"/>
    </row>
  </sheetData>
  <sheetProtection/>
  <mergeCells count="5">
    <mergeCell ref="M3:N3"/>
    <mergeCell ref="B6:C6"/>
    <mergeCell ref="B8:V8"/>
    <mergeCell ref="B17:V17"/>
    <mergeCell ref="B18:G18"/>
  </mergeCells>
  <hyperlinks>
    <hyperlink ref="M3:N3" location="Contents!A1" display="Return to contents"/>
    <hyperlink ref="B18:G18" r:id="rId1" display="Further information about the NHMD can be found in the Data quality statement: National Hospital Morbidity Database 2014–15."/>
    <hyperlink ref="B14:G14" r:id="rId2" display="Further information can be found in National Health Survey: First results, 2014–15 (ABS cat. no. 4364.0.55.001)."/>
  </hyperlinks>
  <printOptions/>
  <pageMargins left="0.7" right="0.7" top="0.75" bottom="0.75" header="0.3" footer="0.3"/>
  <pageSetup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dimension ref="B2:P12"/>
  <sheetViews>
    <sheetView showGridLines="0" zoomScalePageLayoutView="0" workbookViewId="0" topLeftCell="A1">
      <selection activeCell="D33" sqref="D33"/>
    </sheetView>
  </sheetViews>
  <sheetFormatPr defaultColWidth="9.140625" defaultRowHeight="15"/>
  <cols>
    <col min="14" max="16" width="8.8515625" style="6" customWidth="1"/>
  </cols>
  <sheetData>
    <row r="1" ht="15"/>
    <row r="2" spans="7:8" ht="15.75" thickBot="1">
      <c r="G2" s="14"/>
      <c r="H2" s="14"/>
    </row>
    <row r="3" spans="5:15" ht="16.5" thickBot="1" thickTop="1">
      <c r="E3" s="14"/>
      <c r="F3" s="14"/>
      <c r="G3" s="14"/>
      <c r="H3" s="14"/>
      <c r="K3" s="77" t="s">
        <v>7</v>
      </c>
      <c r="L3" s="78"/>
      <c r="N3" s="39"/>
      <c r="O3" s="39"/>
    </row>
    <row r="4" ht="15.75" thickTop="1"/>
    <row r="6" spans="2:16" s="23" customFormat="1" ht="49.5" customHeight="1">
      <c r="B6" s="36" t="s">
        <v>36</v>
      </c>
      <c r="C6" s="37"/>
      <c r="N6" s="25"/>
      <c r="O6" s="25"/>
      <c r="P6" s="25"/>
    </row>
    <row r="7" spans="2:3" ht="15">
      <c r="B7" s="15" t="s">
        <v>37</v>
      </c>
      <c r="C7" s="16" t="s">
        <v>38</v>
      </c>
    </row>
    <row r="8" spans="2:3" ht="15">
      <c r="B8" s="17" t="s">
        <v>39</v>
      </c>
      <c r="C8" s="18" t="s">
        <v>40</v>
      </c>
    </row>
    <row r="9" spans="2:3" ht="15">
      <c r="B9" s="15" t="s">
        <v>41</v>
      </c>
      <c r="C9" s="16" t="s">
        <v>34</v>
      </c>
    </row>
    <row r="10" spans="2:3" ht="15">
      <c r="B10" s="17" t="s">
        <v>42</v>
      </c>
      <c r="C10" s="18" t="s">
        <v>35</v>
      </c>
    </row>
    <row r="11" spans="2:3" ht="15">
      <c r="B11" s="15"/>
      <c r="C11" s="16"/>
    </row>
    <row r="12" spans="2:3" ht="15">
      <c r="B12" s="15"/>
      <c r="C12" s="16"/>
    </row>
  </sheetData>
  <sheetProtection/>
  <mergeCells count="1">
    <mergeCell ref="K3:L3"/>
  </mergeCells>
  <hyperlinks>
    <hyperlink ref="K3:L3" location="Contents!A1" display="Return to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Gout data tables (Chronic conditions compendium; 8Dec2016 edition) (AIHW)</dc:title>
  <dc:subject/>
  <dc:creator>AIHW</dc:creator>
  <cp:keywords/>
  <dc:description/>
  <cp:lastModifiedBy>Smith, Andrew</cp:lastModifiedBy>
  <dcterms:created xsi:type="dcterms:W3CDTF">2016-09-01T05:43:53Z</dcterms:created>
  <dcterms:modified xsi:type="dcterms:W3CDTF">2017-12-05T04:20:06Z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0x010100B4A1F787F0C441AC878A307E051D262E00977238DEBF73F14096ABF7C1E0157C7D</vt:lpwstr>
  </property>
  <property fmtid="{D5CDD505-2E9C-101B-9397-08002B2CF9AE}" pid="3" name="AIHW_PPR_ProjectCategoryLookup">
    <vt:lpwstr>3;#NHMD</vt:lpwstr>
  </property>
  <property fmtid="{D5CDD505-2E9C-101B-9397-08002B2CF9AE}" pid="4" name="AIHW_PPR_AnalysisFileVersion">
    <vt:lpwstr/>
  </property>
  <property fmtid="{D5CDD505-2E9C-101B-9397-08002B2CF9AE}" pid="5" name="AIHW_PPR_AnalysisFileSessionId">
    <vt:lpwstr/>
  </property>
  <property fmtid="{D5CDD505-2E9C-101B-9397-08002B2CF9AE}" pid="6" name="AIHW_PPR_AnalysisFilePath">
    <vt:lpwstr/>
  </property>
  <property fmtid="{D5CDD505-2E9C-101B-9397-08002B2CF9AE}" pid="7" name="AIHW_PPR_Checksum">
    <vt:lpwstr/>
  </property>
  <property fmtid="{D5CDD505-2E9C-101B-9397-08002B2CF9AE}" pid="8" name="AIHW_PPR_AnalysisFileRunBy">
    <vt:lpwstr/>
  </property>
  <property fmtid="{D5CDD505-2E9C-101B-9397-08002B2CF9AE}" pid="9" name="AIHW_PPR_AnalysisFileRunDate">
    <vt:lpwstr/>
  </property>
</Properties>
</file>