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70" windowHeight="12405" tabRatio="675" firstSheet="1" activeTab="1"/>
  </bookViews>
  <sheets>
    <sheet name="Explanatory notes" sheetId="1" r:id="rId1"/>
    <sheet name="Contents"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s>
  <definedNames>
    <definedName name="_xlnm.Print_Area" localSheetId="2">'Table 1'!$A$1:$K$34</definedName>
    <definedName name="_xlnm.Print_Area" localSheetId="12">'Table 11'!$A$1:$H$48</definedName>
    <definedName name="_xlnm.Print_Area" localSheetId="13">'Table 12'!$A$1:$H$62</definedName>
    <definedName name="_xlnm.Print_Area" localSheetId="6">'Table 5'!$A$1:$J$33</definedName>
    <definedName name="_xlnm.Print_Area" localSheetId="7">'Table 6'!$A$1:$H$34</definedName>
    <definedName name="_xlnm.Print_Area" localSheetId="8">'Table 7'!$A$1:$J$39</definedName>
    <definedName name="_xlnm.Print_Area" localSheetId="9">'Table 8'!$A$1:$H$40</definedName>
  </definedNames>
  <calcPr fullCalcOnLoad="1"/>
</workbook>
</file>

<file path=xl/sharedStrings.xml><?xml version="1.0" encoding="utf-8"?>
<sst xmlns="http://schemas.openxmlformats.org/spreadsheetml/2006/main" count="935" uniqueCount="292">
  <si>
    <t>Looking for work in nursing</t>
  </si>
  <si>
    <t>Total</t>
  </si>
  <si>
    <t>Nursing labour force</t>
  </si>
  <si>
    <t xml:space="preserve">Overseas                                        </t>
  </si>
  <si>
    <t>Not looking for work in nursing</t>
  </si>
  <si>
    <t>Age (years)</t>
  </si>
  <si>
    <t>Hours worked</t>
  </si>
  <si>
    <t>Labour force status/ nursing role</t>
  </si>
  <si>
    <t>Not Indigenous</t>
  </si>
  <si>
    <t>Average hours worked per week</t>
  </si>
  <si>
    <t>Nurses per 100,000 population</t>
  </si>
  <si>
    <t>Number of nurses</t>
  </si>
  <si>
    <t>Nursing role</t>
  </si>
  <si>
    <t>Vic</t>
  </si>
  <si>
    <t>Qld</t>
  </si>
  <si>
    <t>SA</t>
  </si>
  <si>
    <t>WA</t>
  </si>
  <si>
    <t>Tas</t>
  </si>
  <si>
    <t>NT</t>
  </si>
  <si>
    <t xml:space="preserve">   NSW</t>
  </si>
  <si>
    <t xml:space="preserve">   Vic</t>
  </si>
  <si>
    <t xml:space="preserve">   Qld</t>
  </si>
  <si>
    <t xml:space="preserve">   SA</t>
  </si>
  <si>
    <t xml:space="preserve">   WA</t>
  </si>
  <si>
    <t xml:space="preserve">   Tas</t>
  </si>
  <si>
    <t xml:space="preserve">   NT</t>
  </si>
  <si>
    <t xml:space="preserve">   ACT</t>
  </si>
  <si>
    <t xml:space="preserve">  &lt;25</t>
  </si>
  <si>
    <t xml:space="preserve">  55+</t>
  </si>
  <si>
    <t xml:space="preserve"> 25–34</t>
  </si>
  <si>
    <t xml:space="preserve"> 35–44</t>
  </si>
  <si>
    <t xml:space="preserve"> 45–54</t>
  </si>
  <si>
    <t>25–34</t>
  </si>
  <si>
    <t>35–44</t>
  </si>
  <si>
    <t>45–54</t>
  </si>
  <si>
    <t xml:space="preserve">  Tas</t>
  </si>
  <si>
    <t xml:space="preserve">  ACT</t>
  </si>
  <si>
    <t>15–24</t>
  </si>
  <si>
    <t xml:space="preserve"> 25–34  </t>
  </si>
  <si>
    <t xml:space="preserve"> 35–44  </t>
  </si>
  <si>
    <t xml:space="preserve"> 45–54  </t>
  </si>
  <si>
    <t>Proportion registered nurses (%)</t>
  </si>
  <si>
    <t>Not applicable</t>
  </si>
  <si>
    <t xml:space="preserve">Clinical nurse                                    </t>
  </si>
  <si>
    <t xml:space="preserve">Clinical nurse manager/administrator           </t>
  </si>
  <si>
    <t>Lecturer/teacher/educator and/or supervisor of new nurses</t>
  </si>
  <si>
    <t>Sub-Saharan Africa</t>
  </si>
  <si>
    <t>FTE nurses per 100,000 population (35-hour week)</t>
  </si>
  <si>
    <t>FTE nurses per 100,000 population (38-hour week)</t>
  </si>
  <si>
    <t xml:space="preserve"> Total</t>
  </si>
  <si>
    <r>
      <t xml:space="preserve"> Total</t>
    </r>
    <r>
      <rPr>
        <b/>
        <sz val="8"/>
        <rFont val="Arial"/>
        <family val="0"/>
      </rPr>
      <t xml:space="preserve">  </t>
    </r>
  </si>
  <si>
    <r>
      <t>Australia</t>
    </r>
    <r>
      <rPr>
        <b/>
        <sz val="8"/>
        <rFont val="Arial"/>
        <family val="0"/>
      </rPr>
      <t xml:space="preserve"> </t>
    </r>
  </si>
  <si>
    <t>Background</t>
  </si>
  <si>
    <t>Method</t>
  </si>
  <si>
    <t>Scope and coverage</t>
  </si>
  <si>
    <t xml:space="preserve">The scope of the survey is all nurses who were registered or enrolled with the nursing/midwifery board in each state or territory at the time of the survey. Coverage excludes nurses who registered or enrolled for the first time in the year prior to the survey and who were not required to renew their registration. This is because the survey questionnaire is distributed as part of the registration renewal process and only those who were renewing their registration/enrolment received a questionnaire. To ensure that the survey provides estimates of the total population of registered and enrolled nurses, the ‘new’ registrants/enrolments are treated in the same way as survey non-respondents in the weighting process. (See ‘Estimation procedures for non-response to the AIHW labour force survey’, below.) </t>
  </si>
  <si>
    <t>Response rate</t>
  </si>
  <si>
    <t>n.a.</t>
  </si>
  <si>
    <t>Actual response rates are not able to be calculated as the AIHW is not provided with detailed information on who was sent a questionnaire and who responded. Instead, the AIHW receives de-identified survey data for each respondent and aggregate total registration numbers. Response rates are estimated based on this information. Response to the survey varied considerably across jurisdictions (Table A.1), possibly reflecting variations in the way the survey was administered by registration boards in each state/territory and local issues.</t>
  </si>
  <si>
    <t xml:space="preserve">To obtain estimates that are as representative as possible of the total nursing population in Australia, the AIHW adjusts survey responses from each state/territory to the total number of registered/enrolled nurses in that state/territory, through weighting. The weights are calculated for each state and territory, for registered and enrolled nurses separately, using figures provided or published by each registration board as a benchmark. Where possible, age group and sex are also taken into account in the weighting calculation, but this is dependent on whether age group and sex information is provided by registration boards. </t>
  </si>
  <si>
    <t>Producing estimates for the nursing population in this way adjusts for any age and sex bias in the responding sample. As no other detailed information is available about the total population of registered/enrolled nurses it is not possible to determine whether there are other possible biases in the responses. Therefore, for the purpose of estimation, it is assumed that non-respondents do not differ from respondents within each age and sex category (see Estimation procedures for non-response to the AIHW labour force survey, below).</t>
  </si>
  <si>
    <t>The figures produced from the survey are estimates because not all nurses who are sent a questionnaire respond (population non-response) and some return partially completed questionnaires (item non-response). A separate estimation procedure is used for each. Both of these procedures are described in more detail below.</t>
  </si>
  <si>
    <t xml:space="preserve">Imputation: estimation for item non-response </t>
  </si>
  <si>
    <t xml:space="preserve">For item non-response, initially the processes involve a qualitative examination of all information which has been provided by a respondent. This is followed by, where possible, an assumption about any missing information for that respondent, based on other information provided by that respondent. For example, if a respondent provides information on hours worked and the area in which they work, but leaves the labour force question blank, it is reasonable to assume that they were, in fact, employed.  </t>
  </si>
  <si>
    <t xml:space="preserve">Missing values remaining after this process are considered for their suitability for imputation, with suitability based on the level of non-response to that item (5% or less). </t>
  </si>
  <si>
    <t>Imputation is based on the distribution of responses occurring in the responding sample. Fundamental to estimating missing values for survey respondents who returned partially completed questionnaires is the assumption that respondents who answer various questions are similar to those who do not. This is because the only characteristics of the nursing population known to the AIHW are the state of registration and, for most states and territories, the type of nurse (registered or enrolled), age and sex. Without having any other characteristics for the whole population of interest, the survey data become the basis for imputing missing values.</t>
  </si>
  <si>
    <t xml:space="preserve">First, any missing values for type or nurse (registered or enrolled), sex and age are imputed, within each state and territory. This enables records missing these items to subsequently undergo the weighting process. Where age was missing for a record, an ‘age group’ was imputed. This age group was used in tables showing age in ranges, whereas for mean age calculations, ‘age’ in single years was used and only respondents who reported their age were included. </t>
  </si>
  <si>
    <t>Probabilities are used to assign a response category value to each record. These are based on the distribution of survey responses and a random number generator. In the Nursing and Midwifery Labour Force Survey, missing values are imputed for the following variables (if less than 5%): (in addition to type of nurse, age and sex), place of work of main job, sector of main job, nursing role of main job, principal clinical area of nursing in main job, and looking for work.</t>
  </si>
  <si>
    <t>Weighting: estimation for population non-response</t>
  </si>
  <si>
    <t xml:space="preserve">For population non-response, each responding record is assigned a weight which is calibrated to align with independent data on the population of interest, referred to as ‘benchmarks’ (for nurses, the benchmarks are all registered and enrolled nurses in each state and territory, plus age and/or sex where provided). In principle, this weight is based on the population number divided by the number in the sample. The resulting fraction becomes the expansion factor applied to the record, providing an estimate of the population when aggregate output is generated. </t>
  </si>
  <si>
    <t>Accounting for multi-state registrations</t>
  </si>
  <si>
    <r>
      <t>Vic</t>
    </r>
    <r>
      <rPr>
        <b/>
        <vertAlign val="superscript"/>
        <sz val="8"/>
        <rFont val="Arial"/>
        <family val="2"/>
      </rPr>
      <t>(a)</t>
    </r>
  </si>
  <si>
    <r>
      <t>55.9</t>
    </r>
    <r>
      <rPr>
        <vertAlign val="superscript"/>
        <sz val="8"/>
        <rFont val="Arial"/>
        <family val="2"/>
      </rPr>
      <t>(b)</t>
    </r>
  </si>
  <si>
    <r>
      <t>50.8</t>
    </r>
    <r>
      <rPr>
        <vertAlign val="superscript"/>
        <sz val="8"/>
        <rFont val="Arial"/>
        <family val="2"/>
      </rPr>
      <t xml:space="preserve"> (b)</t>
    </r>
  </si>
  <si>
    <r>
      <t>55.0</t>
    </r>
    <r>
      <rPr>
        <vertAlign val="superscript"/>
        <sz val="8"/>
        <rFont val="Arial"/>
        <family val="2"/>
      </rPr>
      <t>(b)</t>
    </r>
  </si>
  <si>
    <t>–</t>
  </si>
  <si>
    <r>
      <t>Table 1: Registered and enrolled nurses: labour force status and nursing role, states and  territories</t>
    </r>
    <r>
      <rPr>
        <b/>
        <vertAlign val="superscript"/>
        <sz val="8"/>
        <rFont val="Arial"/>
        <family val="2"/>
      </rPr>
      <t>(a)</t>
    </r>
    <r>
      <rPr>
        <b/>
        <sz val="8"/>
        <rFont val="Arial"/>
        <family val="2"/>
      </rPr>
      <t>, 2008</t>
    </r>
  </si>
  <si>
    <t>Table 2: Registered and enrolled nurses: labour force status and nursing role by age, Australia, 2008</t>
  </si>
  <si>
    <r>
      <t>Table 3: Employed registered and enrolled nurses: selected characteristics, states and territories</t>
    </r>
    <r>
      <rPr>
        <b/>
        <vertAlign val="superscript"/>
        <sz val="8"/>
        <rFont val="Arial"/>
        <family val="2"/>
      </rPr>
      <t>(a)</t>
    </r>
    <r>
      <rPr>
        <b/>
        <sz val="8"/>
        <rFont val="Arial"/>
        <family val="2"/>
      </rPr>
      <t>, 2008</t>
    </r>
  </si>
  <si>
    <t>Nursing and midwifery labour force detailed tables - Registered and enrolled nurses, demographic overview, tables 1-12</t>
  </si>
  <si>
    <t>Table 4: Employed registered and enrolled nurses: selected characteristics by geographic location of main job, 2008</t>
  </si>
  <si>
    <r>
      <t>Table 5: Employed registered and enrolled nurses: age and sex, states and territories</t>
    </r>
    <r>
      <rPr>
        <b/>
        <vertAlign val="superscript"/>
        <sz val="8"/>
        <rFont val="Arial"/>
        <family val="2"/>
      </rPr>
      <t>(a)</t>
    </r>
    <r>
      <rPr>
        <b/>
        <sz val="8"/>
        <rFont val="Arial"/>
        <family val="2"/>
      </rPr>
      <t>, 2008</t>
    </r>
  </si>
  <si>
    <t>Table 6: Employed registered and enrolled nurses: age and sex by geographic location of main job, 2008</t>
  </si>
  <si>
    <r>
      <t>Table 7: Employed registered and enrolled nurses: hours worked per week by sex, states and territories</t>
    </r>
    <r>
      <rPr>
        <b/>
        <vertAlign val="superscript"/>
        <sz val="8"/>
        <rFont val="Arial"/>
        <family val="2"/>
      </rPr>
      <t>(a)</t>
    </r>
    <r>
      <rPr>
        <b/>
        <sz val="8"/>
        <rFont val="Arial"/>
        <family val="2"/>
      </rPr>
      <t>, 2008</t>
    </r>
  </si>
  <si>
    <t>Table 8: Employed registered and enrolled nurses: hours worked per week, sex and geographic location of main job, 2008</t>
  </si>
  <si>
    <t xml:space="preserve">Table 9: Employed registered and enrolled nurses: hours worked per week by age and  sex, 2008   </t>
  </si>
  <si>
    <r>
      <t>Table 10: Employed registered and enrolled nurses: nursing role by measures of supply, states and territories</t>
    </r>
    <r>
      <rPr>
        <b/>
        <vertAlign val="superscript"/>
        <sz val="8"/>
        <rFont val="Arial"/>
        <family val="2"/>
      </rPr>
      <t>(a)</t>
    </r>
    <r>
      <rPr>
        <b/>
        <sz val="8"/>
        <rFont val="Arial"/>
        <family val="2"/>
      </rPr>
      <t>, 2008</t>
    </r>
  </si>
  <si>
    <t>Table 11: Employed registered and enrolled nurses: nursing role by measures of supply, geographic location of main job, Australia, 2008</t>
  </si>
  <si>
    <t>Table 12: Employed registered and enrolled nurses: measures of supply by geographic location of main job, states and territories, 2008</t>
  </si>
  <si>
    <r>
      <t>FTE</t>
    </r>
    <r>
      <rPr>
        <b/>
        <sz val="8"/>
        <rFont val="Arial"/>
        <family val="0"/>
      </rPr>
      <t xml:space="preserve"> nurses per 100,000 population (35-hour week)</t>
    </r>
  </si>
  <si>
    <r>
      <t>FT</t>
    </r>
    <r>
      <rPr>
        <b/>
        <vertAlign val="superscript"/>
        <sz val="8"/>
        <rFont val="Arial"/>
        <family val="2"/>
      </rPr>
      <t>)</t>
    </r>
    <r>
      <rPr>
        <b/>
        <sz val="8"/>
        <rFont val="Arial"/>
        <family val="0"/>
      </rPr>
      <t xml:space="preserve"> nurses per 100,000 population (38-hour week)</t>
    </r>
  </si>
  <si>
    <r>
      <t>FTE</t>
    </r>
    <r>
      <rPr>
        <b/>
        <sz val="8"/>
        <rFont val="Arial"/>
        <family val="2"/>
      </rPr>
      <t xml:space="preserve"> nurses per 100,000 population (35-hour week)</t>
    </r>
  </si>
  <si>
    <r>
      <t>FTE</t>
    </r>
    <r>
      <rPr>
        <b/>
        <sz val="8"/>
        <rFont val="Arial"/>
        <family val="2"/>
      </rPr>
      <t xml:space="preserve"> nurses per 100,000 population (38-hour week)</t>
    </r>
  </si>
  <si>
    <t>Population at June 2008</t>
  </si>
  <si>
    <t>n.p.</t>
  </si>
  <si>
    <r>
      <t>Source:</t>
    </r>
    <r>
      <rPr>
        <sz val="7"/>
        <rFont val="Arial"/>
        <family val="2"/>
      </rPr>
      <t xml:space="preserve"> AIHW Nursing and Midwifery Labour Force Survey, 2008; ABS Estimated Resident Population data.</t>
    </r>
  </si>
  <si>
    <r>
      <t>Source:</t>
    </r>
    <r>
      <rPr>
        <sz val="7"/>
        <rFont val="Arial"/>
        <family val="0"/>
      </rPr>
      <t xml:space="preserve"> AIHW Nursing and Midwifery Labour Force Survey, 2008; ABS Estimated Resident Population data.</t>
    </r>
  </si>
  <si>
    <r>
      <t>Source:</t>
    </r>
    <r>
      <rPr>
        <sz val="7"/>
        <rFont val="Arial"/>
        <family val="0"/>
      </rPr>
      <t xml:space="preserve"> AIHW Nursing and Midwifery Labour Force Survey, 2008.</t>
    </r>
  </si>
  <si>
    <t>Year</t>
  </si>
  <si>
    <t xml:space="preserve">Employed in nursing, only or mainly in state of registrationenrolement                              </t>
  </si>
  <si>
    <t>(a) State and territory estimates for 2008 should be treated with caution due to low response rates in some jurisdictions. See explanatory notes for further information.</t>
  </si>
  <si>
    <t xml:space="preserve">Employed in nursing, only or mainly in state of registration/enrolement                              </t>
  </si>
  <si>
    <t>Employed in nursing, only or mainly in state of registration/enrolement</t>
  </si>
  <si>
    <t xml:space="preserve">Central/South America                                </t>
  </si>
  <si>
    <t>Table 1: Registered and enrolled nurses: labour force status and nursing role, states and territories, 2008</t>
  </si>
  <si>
    <t>Table 3: Employed registered and enrolled nurses: selected characteristics, states and territories, 2008</t>
  </si>
  <si>
    <t>Table 5: Employed registered and enrolled nurses: age and sex, states and territories, 2008</t>
  </si>
  <si>
    <t>Table 7: Employed registered and enrolled nurses: hours worked per week by sex, states and territories, 2008</t>
  </si>
  <si>
    <t>Table 9: Employed registered and enrolled nurses: hours worked per week by age and  sex, 2008</t>
  </si>
  <si>
    <t>Table 10: Employed registered and enrolled nurses: measures of supply, states and territories, 2008</t>
  </si>
  <si>
    <t>Table 11: Employed registered and enrolled nurses: measures of supply by geographic location of main job, Australia, 2008</t>
  </si>
  <si>
    <t>Explanatory notes on the Nursing and Midwifery labour force survey</t>
  </si>
  <si>
    <t xml:space="preserve">Until national registration was instigated in 2010 all nurses must have been registered with a state or territory nursing/midwifery registration board to practise in that state or territory. The registers contain information such as the name, contact details, age, sex and qualifications of nurses who are registered or enrolled to practise in that jurisdiction. The registration boards manage the annual process of renewing the registration and enrolment of nurses who are qualified and eligible to practise.  </t>
  </si>
  <si>
    <t xml:space="preserve">The population for the survey is registered and enrolled nurses and is drawn from the registration/enrolment files maintained by each state and territory registration board. Each nursing/midwifery board conducts an annual renewal of registration and enrolment. As part of this process, questionnaires are sent to nurses on renewal of their registration in all jurisdictions. The results of the 2008 survey relate to the period when renewal notices and the survey were sent out in that year, with timing dependent on the licence renewal procedure operating in each state/ territory. 
</t>
  </si>
  <si>
    <t xml:space="preserve">Returned questionnaires were processed by, or on behalf of, the respective health authority. Each state and territory then forwarded a data file of de-identified responses to the AIHW for further cleaning, final coding, collation into a national data set, application of national range and edit checks, estimation for item and population non-response, and finally, analysis. (See ‘Estimation procedures for non-response to the AIHW Nursing and Midwifery Labour Force Survey’, below.) </t>
  </si>
  <si>
    <t xml:space="preserve">Response to the Nursing and Midwifery Labour Force Survey in 2008 represented 46.6% of the nursing registrations and enrolments in all jurisdictions (Table A.1). The response rate was lower for enrolled nurses (43.2%) than for registered nurses (47.3%). The overall response rate is an approximation because some nurses were registered or enrolled in more than one state or territory and may have completed a questionnaire in just one state or territory. It is not known how often this occurred because it is not possible to match survey records across jurisdictions. However, the number registered or enrolled in more than one jurisdiction is estimated based on responses to specific questions in the questionnaire. </t>
  </si>
  <si>
    <t>Table A.1: Nursing and Midwifery Labour Force Survey: estimated response rates, registered and enrolled nurses, 2004 to 2008</t>
  </si>
  <si>
    <t>(a) Because survey data for Victoria were not available in 2005, the 2006 Victorian survey responses were weighted to 2005 benchmarks. Therefore, care should be taken when comparing these data for Victoria with earlier years and in making comparisons with other states and territories in 2005. In 2008 Victorian data was affected by large numbers of online survey records not being able to be used for technical reasons (see below).</t>
  </si>
  <si>
    <t>(b) Benchmark data for the ACT and Tasmania were not available for 2008 and were estimated from the average of 2007 and 2009 data for both jurisdictions.</t>
  </si>
  <si>
    <t>(d) Excluding Victoria</t>
  </si>
  <si>
    <t>The Nursing and Midwifery Labour Force Survey has experienced some decline in response rates over time (for example, in 2004 the estimated response rate for all nurses was 62.7%). Due to the lack of detailed information available from registration boards on non-respondents (and without a follow-up of some kind) the exact reasons for the decline, and the impact of an increase in non-response on the accuracy of the estimates, are unclear.</t>
  </si>
  <si>
    <t xml:space="preserve">Estimation procedures for non-response to the AIHW Nursing and Midwifery labour force survey </t>
  </si>
  <si>
    <t>Table 2: Benchmark data level of detail, by year and state and territory, 1995–2007</t>
  </si>
  <si>
    <t>Type of nurse, age, sex</t>
  </si>
  <si>
    <t>Type of nurse</t>
  </si>
  <si>
    <t xml:space="preserve">The population benchmark data provided to the AIHW are the number of registered or enrolled nurses in each state and territory. These are provided to the AIHW by the state and territory Departments of Health. Where data are not available from the jurisdictions, benchmark figures are obtained from other sources, such as registration boards and their annual reports. </t>
  </si>
  <si>
    <t>In principle, a weight is based on the population number divided by the number in the responding sample. The resulting fraction becomes the expansion factor applied to the record, referred to as the ‘weight’, providing an estimate of the population when aggregate output is generated.  For example, if a quarter of the target population in the under 25 years age group responded and half of the target population in the 25–29 years age group responded, then the estimates for the under 25 years age group  would be scaled up by a factor of 4 and the estimates for the 25–29 years age group would be scaled up by a factor of 2.</t>
  </si>
  <si>
    <t>If the assumption is incorrect, and non-respondents are different from respondents, then the estimates will have some bias. The extent of this cannot be measured without more detailed information about non-respondents.</t>
  </si>
  <si>
    <t>Because the survey is sent to renewing nurses, nurses in their first year of enrolment or registration are omitted from the sample. Conversely the registrations and enrolments data that are used to calculate the benchmarks include newly registered or enrolled nurses. As a result, because most nurses in their first year of enrolment or registration will be in the under 25 age group the responses for this age group need to be scaled higher than the other age groups if the sample is to represent the age distribution of the entire population. Where age was not included in the benchmarking data the age distribution in the estimates is likely to be higher on average than in the actual population.</t>
  </si>
  <si>
    <t xml:space="preserve">Nurses and midwives may be registered and practise in more than one state or territory. To minimise double-counting of these nurses and midwives, those who responded in the survey that they were working mainly or only in another state in the survey (referred to as ‘multi-state registrations and enrolments’ in Figure 1) are not included in the count of total registered nurses (as it is assumed that they will be counted in the registration figures of the jurisdiction in which they ‘mainly or only’ work). 
Only those nurses and midwives who responded in the survey that they were working mainly or only in the state or territory of registration are included in AIHW registered and enrolled nurse estimates.
</t>
  </si>
  <si>
    <t>Year specific processes and issues</t>
  </si>
  <si>
    <t>The 2004 Nursing and Midwifery Labour Force Survey figures for Western Australia have been revised because of a revision to the figures used for weighting. As a result, 2004 national figures and Western Australian figures which are in this report are different from those published in the 2004 report (AIHW 2006). The additional tables associated with the 2004 report have been revised and are available at: 
&lt;http://www.aihw.gov.au/publications/index.cfm/title/10380&gt;.</t>
  </si>
  <si>
    <t>In 2005, survey data for Victoria were not available. 2006 survey data were weighted using 2005 benchmark data. Therefore, care should be taken when making comparisons with Victorian data between other years and other jurisdictions.</t>
  </si>
  <si>
    <t>Due to the low response rate to the Northern Territory survey (13.7%), numbers from the Northern Territory have not been separately published. However, the total for Australia includes estimates for Northern Territory. Due to the relative size of the nursing labour force in the Northern Territory, it is anticipated that any biases in their estimates are unlikely to have a significant impact on the accuracy of the national figures. There may however be an impact on figures for remote and very remote areas in tables by Remoteness Area.</t>
  </si>
  <si>
    <t>For more information on the 2005 Nursing and Midwifery Labour Force Survey, please see the 2005 report, available at: &lt;http://www.aihw.gov.au/publications/index.cfm/title/10475&gt;.</t>
  </si>
  <si>
    <t>State and territory estimates for 2007 should be interpreted with caution due to the low response rate in some jurisdictions, particularly the Northern Territory (28.7%), Queensland (33.9%), Western Australia (36.7%) and Victoria (39.9%). For more information on the 2007 Nursing and Midwifery Labour Force Survey, please see the 2007 report, available at: &lt;http://www.aihw.gov.au/publications/index.cfm/title/10724&gt;.</t>
  </si>
  <si>
    <t xml:space="preserve">State and territory estimates for 2008 should be interpreted with caution due to the low response rate in some jurisdictions, particularly the Northern Territory (34.9%), Queensland (32.9%), Western Australia (34.4%) and Victoria (33.3%).   The response rate in Victoria was affected by technical issues related to their online data collection, resulting in about 5,300 records being unable to be used.  Victorian results are based on about 29,300 records (a response rate of 33.3%) coming from the paper based data collection. </t>
  </si>
  <si>
    <t>Symbols and other usages</t>
  </si>
  <si>
    <t>Throughout this workbook, data may not add to the totals shown due to the estimation process for non-response. Rounding of estimates may result in numbers not adding up to totals and percentages may not add to 100. Where tables contain a ‘not stated’ category, percentage calculations usually exclude these figures.</t>
  </si>
  <si>
    <t>—</t>
  </si>
  <si>
    <t>Nil or rounded to zero.</t>
  </si>
  <si>
    <t xml:space="preserve">. . </t>
  </si>
  <si>
    <t>Not applicable.</t>
  </si>
  <si>
    <t>Not available.</t>
  </si>
  <si>
    <t xml:space="preserve">Not publishable (some cells have been supressed to protect confidentiality and/or indicate small cells that may not be statistically reliable). </t>
  </si>
  <si>
    <t>Glossary</t>
  </si>
  <si>
    <t>Clinical area of nursing activity</t>
  </si>
  <si>
    <t>The area where nurses in a clinical role were working the most hours in the week before the survey. The major categories include medical, surgical, mixed medical/surgical, perioperative, midwifery, critical care/emergency, family and child health, community health, aged care, mental health and rehabilitation/disability.</t>
  </si>
  <si>
    <t>Employed</t>
  </si>
  <si>
    <t>An employed nurse is one who either:</t>
  </si>
  <si>
    <t>Enrolled nurse</t>
  </si>
  <si>
    <t>Full-time equivalent (FTE)</t>
  </si>
  <si>
    <t xml:space="preserve">FTE measures the number of standard-hour workloads worked by employed nurses. This provides a useful measure of supply, as it takes into account both the number of nurses who are working and the hours that they work. </t>
  </si>
  <si>
    <t>In this report, FTE is calculated using two options for ‘standard’ working weeks. A 35-hour week is used in most of the tables, consistent with earlier publications. A 38-hour week FTE is also calculated in Tables 19 and 21, to more closely align with FTE estimates produced by states and territories.</t>
  </si>
  <si>
    <t>FTE is calculated by: the number of employed nurses in a particular category multiplied by the average hours worked by employed nurses in the category divided by the standard working week hours (35 or 38).</t>
  </si>
  <si>
    <t>Full-time equivalent (FTE) rate</t>
  </si>
  <si>
    <t>The FTE rate (the number of FTE nurses per 100,000 population) is a measure of supply. By defining supply in terms of the FTE rate, meaningful comparisons of supply can be made across geographic areas and over time. FTE rate is calculated as: the number of FTE nurses divided by the relevant population count multiplied by 100,000.</t>
  </si>
  <si>
    <t xml:space="preserve">The total number of weekly hours worked is self-reported by nurses and relates to the number of hours worked in nursing jobs in the week before the survey. Hours worked in the main and second nursing job are collected separately in the survey. Total hours worked includes paid regular hours, paid overtime hours and unpaid extra hours. </t>
  </si>
  <si>
    <t>Care should be taken in interpreting any change in hours worked over time, due to changes in the question on working hours in the AIHW Nursing and Midwifery Labour Force Survey form. In the 2003 and 2004 surveys, most jurisdictions specified that hours be broken down into detailed categories, including paid (regular and overtime) and unpaid hours usually worked. Some specified the inclusion of overtime hours as well. In the 2005 survey, even further detail on hours worked was asked of respondents in most jurisdictions (hours worked in regular pay, hours worked above contract hours, hours of paid overtime worked and unpaid hours worked). South Australia asked the same question in 2005 as in 2003 and 2004. In 2007, all jurisdictions used the more detailed question that was used by most jurisdictions in 2005.</t>
  </si>
  <si>
    <t>In this publication the ABS definition has been used for the cut-off for full-time and part-time work:</t>
  </si>
  <si>
    <t>Average weekly hours are calculated only where hours are greater than zero. That is, employed respondents with ‘not stated’ hours worked are excluded from the calculation.</t>
  </si>
  <si>
    <t>Midwife</t>
  </si>
  <si>
    <t>In some jurisdictions, midwives are now recognised as a separate profession. To register and practise as a midwife, a person must have appropriate qualifications in midwifery. There are two paths to these qualifications. Traditionally (and still most commonly) midwives first qualify as registered nurses, and then do additional midwifery training to qualify and register as midwives. Also, midwives may now qualify through direct entry midwifery undergraduate programs (that is, they are not required to first qualify as a registered nurse). Direct entry midwives, as with other midwives, must be registered with a nursing and midwifery board to practise. Direct entry midwives are restricted to practising midwifery only, whereas other midwives are also able to practise general nursing.</t>
  </si>
  <si>
    <t>In this publication, where a registered and enrolled nurse breakdown is provided, midwives are included in the category of ‘registered nurses’, irrespective of the training path they have followed. Although direct entry midwives are not registered to practise in general nursing, they are included as registered nurses in broad breakdowns of registered and enrolled nurses to ensure that all nurses are represented in these results. This is consistent with previous AIHW Nursing and Midwifery Labour Force publications.</t>
  </si>
  <si>
    <t>Multiple registrations and enrolments</t>
  </si>
  <si>
    <t>In estimating the number of nurses in a state or territory, only those who report that they worked mainly or only in that particular state or territory are included. Nurses who report that they worked mainly or only in another state or territory are assumed to be registered or enrolled in another state or territory, and to have completed the survey in more than one state or territory.</t>
  </si>
  <si>
    <t xml:space="preserve">Nursing and midwifery labour force </t>
  </si>
  <si>
    <t>The nursing and midwifery labour force is defined for this report as:</t>
  </si>
  <si>
    <t>That is, those working overseas and those not working in nursing but not looking for work in nursing in the week before the survey are excluded.</t>
  </si>
  <si>
    <t xml:space="preserve">Nursing role </t>
  </si>
  <si>
    <t>Unless otherwise stated in this publication, the role of the nurse refers to the main role (that is, the core nursing role with the most number of hours worked in the week before the survey) in the nurse’s main job (that is, the job with the most number of hours worked in the week before the survey). Core nursing roles are divided into two main groups, with several categories in each group, as follows:</t>
  </si>
  <si>
    <t>Post-registration or enrolment qualifications</t>
  </si>
  <si>
    <t xml:space="preserve">Refers to courses of study relevant to nursing completed by registered and enrolled nurses in addition to the basic requirement for registration or enrolment. The questionnaire asks respondents to report courses by clinical area and instructs them to: </t>
  </si>
  <si>
    <t>Registered nurse</t>
  </si>
  <si>
    <t>A nurse or midwife who is on the register maintained by the state or territory nursing and midwifery board or council in each state or territory. The minimum educational requirement for a registered nurse or midwife is a 3-year degree from a higher education institution or equivalent from a recognised hospital-based program. To maintain registration, nurses must have practised for a specified minimum period in the previous 5 years (this is referred to as ‘recency of practice’, with the actual requirements depending on the registration board).</t>
  </si>
  <si>
    <t>In this publication, where a registered or enrolled nurse breakdown is provided, midwives are included in the category of ‘registered nurses’, irrespective of the training path they have followed. Although direct entry midwives are not registered to practise in general nursing, they are included as registered nurses in broad breakdowns of registered and enrolled nurses to ensure that all nurses are represented in these results. This is consistent with previous AIHW Nursing and Midwifery Labour Force publications.</t>
  </si>
  <si>
    <t>Remoteness areas</t>
  </si>
  <si>
    <t>The Remoteness Area Structure within the Australian Standard Geographical Classification, produced by the Australian Bureau of Statistics (ABS 2008), has been used in this publication to present regional data.</t>
  </si>
  <si>
    <t xml:space="preserve">The Remoteness Area Structure of the Australian Standard Geographical Classification is based on the Accessibility/Remoteness Index of Australia, where the remoteness index value of a point is based on the physical road distance to the nearest town or service in each of five population size classes based on the 2006 Census of Population and Housing. These classes are: </t>
  </si>
  <si>
    <t>The Australian Standard Geographical Classification accorded to the respondent is based on the postcode of the respondent’s main job or the postcode of their residence, as specified in the particular tables.</t>
  </si>
  <si>
    <r>
      <t xml:space="preserve">In 2003 Western Australia moved to </t>
    </r>
    <r>
      <rPr>
        <sz val="11"/>
        <color indexed="8"/>
        <rFont val="Book Antiqua"/>
        <family val="1"/>
      </rPr>
      <t xml:space="preserve">a rolling 3 year </t>
    </r>
    <r>
      <rPr>
        <sz val="11"/>
        <rFont val="Book Antiqua"/>
        <family val="1"/>
      </rPr>
      <t>renewal system. In 2003 forms were only sent to the one third of nurses renewing in that year. This resulted in only 19% of nurses in Western Australia completing a form in that year. Since then the forms were sent out to all Western Australian nurses independent of the renewal process</t>
    </r>
    <r>
      <rPr>
        <sz val="11"/>
        <color indexed="8"/>
        <rFont val="Book Antiqua"/>
        <family val="1"/>
      </rPr>
      <t xml:space="preserve">. For more information, please see the 2003 report, which is available at: &lt;http://www.aihw.gov.au/publications/index.cfm/title/10146&gt;.  </t>
    </r>
  </si>
  <si>
    <r>
      <t>Tas</t>
    </r>
    <r>
      <rPr>
        <b/>
        <vertAlign val="superscript"/>
        <sz val="8"/>
        <rFont val="Arial"/>
        <family val="2"/>
      </rPr>
      <t>(b)</t>
    </r>
  </si>
  <si>
    <r>
      <t>ACT</t>
    </r>
    <r>
      <rPr>
        <b/>
        <vertAlign val="superscript"/>
        <sz val="8"/>
        <rFont val="Arial"/>
        <family val="2"/>
      </rPr>
      <t>(b)</t>
    </r>
  </si>
  <si>
    <r>
      <t>NT</t>
    </r>
    <r>
      <rPr>
        <b/>
        <vertAlign val="superscript"/>
        <sz val="8"/>
        <rFont val="Arial"/>
        <family val="2"/>
      </rPr>
      <t>(c)</t>
    </r>
  </si>
  <si>
    <r>
      <t>(c)</t>
    </r>
    <r>
      <rPr>
        <sz val="7"/>
        <rFont val="Times New Roman"/>
        <family val="1"/>
      </rPr>
      <t xml:space="preserve"> </t>
    </r>
    <r>
      <rPr>
        <sz val="7"/>
        <rFont val="Arial"/>
        <family val="2"/>
      </rPr>
      <t>The response rate for the Northern Territory is affected by the transient nature of the nursing labour force in that jurisdiction. According to the Nursing Board Annual Report, approximately one-third of all nurses do not re-register each year, primarily because they no longer practise in the jurisdiction. There has been some variation across years in the degree to which nurses who are interstate have been removed from the renewal process and hence the survey.</t>
    </r>
  </si>
  <si>
    <r>
      <t xml:space="preserve">Sources: </t>
    </r>
    <r>
      <rPr>
        <sz val="7"/>
        <color indexed="8"/>
        <rFont val="Arial"/>
        <family val="2"/>
      </rPr>
      <t>AIHW Nursing and Midwifery Labour Force Survey, 2004 to 2008.</t>
    </r>
  </si>
  <si>
    <r>
      <t>Type of nurse</t>
    </r>
    <r>
      <rPr>
        <vertAlign val="superscript"/>
        <sz val="8"/>
        <color indexed="8"/>
        <rFont val="Arial"/>
        <family val="2"/>
      </rPr>
      <t>(a)</t>
    </r>
  </si>
  <si>
    <r>
      <t>Type of nurse, age</t>
    </r>
    <r>
      <rPr>
        <vertAlign val="superscript"/>
        <sz val="8"/>
        <color indexed="8"/>
        <rFont val="Arial"/>
        <family val="2"/>
      </rPr>
      <t>(b)</t>
    </r>
  </si>
  <si>
    <r>
      <t>a)</t>
    </r>
    <r>
      <rPr>
        <sz val="7"/>
        <color indexed="8"/>
        <rFont val="Times New Roman"/>
        <family val="1"/>
      </rPr>
      <t xml:space="preserve">  </t>
    </r>
    <r>
      <rPr>
        <sz val="7"/>
        <color indexed="8"/>
        <rFont val="Arial"/>
        <family val="2"/>
      </rPr>
      <t>At the time of data reception, 2004 benchmarks were only disaggregated by the type of nurse. The 2003 age distribution was used for the 2004 data set.</t>
    </r>
  </si>
  <si>
    <r>
      <t>b)</t>
    </r>
    <r>
      <rPr>
        <sz val="7"/>
        <color indexed="8"/>
        <rFont val="Times New Roman"/>
        <family val="1"/>
      </rPr>
      <t xml:space="preserve">  </t>
    </r>
    <r>
      <rPr>
        <sz val="7"/>
        <color indexed="8"/>
        <rFont val="Arial"/>
        <family val="2"/>
      </rPr>
      <t>The sex distribution was removed from the enrolled nurses due to a poor response rate.</t>
    </r>
  </si>
  <si>
    <r>
      <t xml:space="preserve">The calculation of weights is usually part of the data processing for a sample survey in which the sample is selected before the survey is conducted. In the nursing and midwifery labour force survey, all nurses renewing their registration or enrolment, not a sample, are sent a questionnaire when registration or enrolment renewal is due.  </t>
    </r>
    <r>
      <rPr>
        <sz val="11"/>
        <rFont val="Book Antiqua"/>
        <family val="1"/>
      </rPr>
      <t xml:space="preserve">The weight for each record is based on characteristics that are known for the whole population. </t>
    </r>
    <r>
      <rPr>
        <sz val="11"/>
        <color indexed="8"/>
        <rFont val="Book Antiqua"/>
        <family val="1"/>
      </rPr>
      <t xml:space="preserve">This is therefore, technically, a census. However, because not all nurses respond, the result is a data set based on a very large ‘self-selecting sample’ of the population and this is how the data are treated for the weighting process. Because the group of respondents in the data set is not random, standard errors are not a suitable means of gauging variability. </t>
    </r>
  </si>
  <si>
    <r>
      <t xml:space="preserve">Producing estimates for the population by weighting the data from respondents adjusts for bias in the responding group of practitioners for </t>
    </r>
    <r>
      <rPr>
        <i/>
        <sz val="11"/>
        <rFont val="Book Antiqua"/>
        <family val="1"/>
      </rPr>
      <t>known</t>
    </r>
    <r>
      <rPr>
        <sz val="11"/>
        <rFont val="Book Antiqua"/>
        <family val="1"/>
      </rPr>
      <t xml:space="preserve"> population characteristics (state/territory, type of nurse, age and sex, where provided, in the case of the Nursing and Midwifery Labour Force Survey). If information for a variable is not known for the whole population, the variable cannot be used in the calculation of weights and cannot be used in the adjustment process. As per other surveys, estimates for other variables where the population characteristics are unknown may be adjusted to the extent that they are correlated to state/territory, type of nurse, age group and sex, but could still be biased.</t>
    </r>
  </si>
  <si>
    <r>
      <t xml:space="preserve">From the table above, it is possible to see that some jurisdictions have provided different breakdowns in the benchmark data across the years. Producing estimates for the population by weighting the data from respondents does adjust for bias in the responding group of practitioners, but only for </t>
    </r>
    <r>
      <rPr>
        <i/>
        <sz val="11"/>
        <color indexed="8"/>
        <rFont val="Book Antiqua"/>
        <family val="1"/>
      </rPr>
      <t>known</t>
    </r>
    <r>
      <rPr>
        <sz val="11"/>
        <color indexed="8"/>
        <rFont val="Book Antiqua"/>
        <family val="1"/>
      </rPr>
      <t xml:space="preserve"> population characteristics (‘type of nurse’, age and sex, where provided). If information for a variable is not known for the whole population, the variable cannot be used in the calculation of weights. </t>
    </r>
  </si>
  <si>
    <r>
      <t>Italics</t>
    </r>
    <r>
      <rPr>
        <sz val="11"/>
        <rFont val="Book Antiqua"/>
        <family val="1"/>
      </rPr>
      <t xml:space="preserve"> within a table denote a subtotal. The following is a guide to the use of symbols in this publication.</t>
    </r>
  </si>
  <si>
    <r>
      <t>•</t>
    </r>
    <r>
      <rPr>
        <sz val="7"/>
        <color indexed="8"/>
        <rFont val="Times New Roman"/>
        <family val="1"/>
      </rPr>
      <t xml:space="preserve">        </t>
    </r>
    <r>
      <rPr>
        <sz val="11"/>
        <rFont val="Book Antiqua"/>
        <family val="1"/>
      </rPr>
      <t xml:space="preserve">worked for a total of 1 hour or more in the week before the survey in a job or business for pay, commission, payment in kind or profit, mainly or only in a particular state or territory </t>
    </r>
  </si>
  <si>
    <r>
      <t>•</t>
    </r>
    <r>
      <rPr>
        <sz val="7"/>
        <color indexed="8"/>
        <rFont val="Times New Roman"/>
        <family val="1"/>
      </rPr>
      <t xml:space="preserve">        </t>
    </r>
    <r>
      <rPr>
        <sz val="11"/>
        <rFont val="Book Antiqua"/>
        <family val="1"/>
      </rPr>
      <t>usually worked, but was away on leave (with some pay) for less than 3 months, on strike or locked out, or rostered off.</t>
    </r>
  </si>
  <si>
    <r>
      <t>A nurse who is on the roll maintained by the nursing and midwifery registration board in each state and territory. The minimum educational requirement for an enrolled nurse is a Certificate IV or Diploma from a vocational education and training provider, or equivalent from a recognised hospital-based program. To maintain enrolment, nurses must have practised for a specified minimum period in the previous 5 years (this is referred to as ‘recency of practice’, with the requirements depending on the registration board). Enrolled nurses include</t>
    </r>
    <r>
      <rPr>
        <sz val="8"/>
        <rFont val="Book Antiqua"/>
        <family val="1"/>
      </rPr>
      <t xml:space="preserve"> </t>
    </r>
    <r>
      <rPr>
        <sz val="11"/>
        <rFont val="Book Antiqua"/>
        <family val="1"/>
      </rPr>
      <t>mothercraft and dental nurses where the educational course requirements are less than a 3-year degree course or equivalent. Enrolled nurses usually work with registered nurses to provide patients with basic nursing care, doing less complex procedures than registered nurses.</t>
    </r>
  </si>
  <si>
    <r>
      <t>•</t>
    </r>
    <r>
      <rPr>
        <sz val="7"/>
        <color indexed="8"/>
        <rFont val="Times New Roman"/>
        <family val="1"/>
      </rPr>
      <t xml:space="preserve">        </t>
    </r>
    <r>
      <rPr>
        <sz val="11"/>
        <rFont val="Book Antiqua"/>
        <family val="1"/>
      </rPr>
      <t>full-time work: 35 hours or more per week</t>
    </r>
  </si>
  <si>
    <r>
      <t>•</t>
    </r>
    <r>
      <rPr>
        <sz val="7"/>
        <color indexed="8"/>
        <rFont val="Times New Roman"/>
        <family val="1"/>
      </rPr>
      <t xml:space="preserve">        </t>
    </r>
    <r>
      <rPr>
        <sz val="11"/>
        <rFont val="Book Antiqua"/>
        <family val="1"/>
      </rPr>
      <t>part-time work: less than 35 hours per week.</t>
    </r>
  </si>
  <si>
    <r>
      <t>•</t>
    </r>
    <r>
      <rPr>
        <sz val="7"/>
        <color indexed="8"/>
        <rFont val="Times New Roman"/>
        <family val="1"/>
      </rPr>
      <t xml:space="preserve">        </t>
    </r>
    <r>
      <rPr>
        <sz val="11"/>
        <rFont val="Book Antiqua"/>
        <family val="1"/>
      </rPr>
      <t>registered and enrolled nurses employed in nursing or midwifery in the week before the survey</t>
    </r>
  </si>
  <si>
    <r>
      <t>•</t>
    </r>
    <r>
      <rPr>
        <sz val="7"/>
        <color indexed="8"/>
        <rFont val="Times New Roman"/>
        <family val="1"/>
      </rPr>
      <t xml:space="preserve">        </t>
    </r>
    <r>
      <rPr>
        <sz val="11"/>
        <rFont val="Book Antiqua"/>
        <family val="1"/>
      </rPr>
      <t xml:space="preserve">registered and enrolled nurses not employed in nursing or midwifery but looking for work in nursing in the week before the survey </t>
    </r>
  </si>
  <si>
    <r>
      <t>•</t>
    </r>
    <r>
      <rPr>
        <sz val="7"/>
        <color indexed="8"/>
        <rFont val="Times New Roman"/>
        <family val="1"/>
      </rPr>
      <t xml:space="preserve">        </t>
    </r>
    <r>
      <rPr>
        <sz val="11"/>
        <rFont val="Book Antiqua"/>
        <family val="1"/>
      </rPr>
      <t>registered and enrolled nurses who, at the time of the survey, were on maternity or other extended leave.</t>
    </r>
  </si>
  <si>
    <r>
      <t>•</t>
    </r>
    <r>
      <rPr>
        <sz val="7"/>
        <color indexed="8"/>
        <rFont val="Times New Roman"/>
        <family val="1"/>
      </rPr>
      <t xml:space="preserve">        </t>
    </r>
    <r>
      <rPr>
        <sz val="11"/>
        <rFont val="Book Antiqua"/>
        <family val="1"/>
      </rPr>
      <t>Clinical role:</t>
    </r>
    <r>
      <rPr>
        <i/>
        <sz val="11"/>
        <rFont val="Book Antiqua"/>
        <family val="1"/>
      </rPr>
      <t xml:space="preserve"> </t>
    </r>
    <r>
      <rPr>
        <sz val="11"/>
        <rFont val="Book Antiqua"/>
        <family val="1"/>
      </rPr>
      <t xml:space="preserve">A registered or enrolled nurse who is mainly involved in the care and treatment of patients, as well as the supervision and management of clinical nurses. Categories include clinical nurses (direct patient care) and clinical nurse managers and or administrators (managing clinical nurses and midwives). </t>
    </r>
  </si>
  <si>
    <r>
      <t>•</t>
    </r>
    <r>
      <rPr>
        <sz val="7"/>
        <color indexed="8"/>
        <rFont val="Times New Roman"/>
        <family val="1"/>
      </rPr>
      <t xml:space="preserve">        </t>
    </r>
    <r>
      <rPr>
        <sz val="11"/>
        <rFont val="Book Antiqua"/>
        <family val="1"/>
      </rPr>
      <t>Non-clinical role: A registered or enrolled nurse other than a clinician. This includes:</t>
    </r>
  </si>
  <si>
    <r>
      <t>–</t>
    </r>
    <r>
      <rPr>
        <sz val="7"/>
        <color indexed="8"/>
        <rFont val="Times New Roman"/>
        <family val="1"/>
      </rPr>
      <t xml:space="preserve">          </t>
    </r>
    <r>
      <rPr>
        <sz val="11"/>
        <rFont val="Book Antiqua"/>
        <family val="1"/>
      </rPr>
      <t>lecturing, nurse/midwifery educator, supervisor of new nurses/midwives: A person who teaches or trains persons in nursing for their initial qualification or in advanced skills after initial qualification</t>
    </r>
  </si>
  <si>
    <r>
      <t>–</t>
    </r>
    <r>
      <rPr>
        <sz val="7"/>
        <color indexed="8"/>
        <rFont val="Times New Roman"/>
        <family val="1"/>
      </rPr>
      <t xml:space="preserve">          </t>
    </r>
    <r>
      <rPr>
        <sz val="11"/>
        <rFont val="Book Antiqua"/>
        <family val="1"/>
      </rPr>
      <t>researcher: A person engaged in nursing research</t>
    </r>
  </si>
  <si>
    <r>
      <t>–</t>
    </r>
    <r>
      <rPr>
        <sz val="7"/>
        <color indexed="8"/>
        <rFont val="Times New Roman"/>
        <family val="1"/>
      </rPr>
      <t xml:space="preserve">          </t>
    </r>
    <r>
      <rPr>
        <sz val="11"/>
        <rFont val="Book Antiqua"/>
        <family val="1"/>
      </rPr>
      <t>other: A job function in nursing which is not one of the above—for example, industrial relations or public health activities in nursing.</t>
    </r>
  </si>
  <si>
    <r>
      <t>•</t>
    </r>
    <r>
      <rPr>
        <sz val="7"/>
        <color indexed="8"/>
        <rFont val="Times New Roman"/>
        <family val="1"/>
      </rPr>
      <t xml:space="preserve">        </t>
    </r>
    <r>
      <rPr>
        <sz val="11"/>
        <rFont val="Book Antiqua"/>
        <family val="1"/>
      </rPr>
      <t>include:</t>
    </r>
    <r>
      <rPr>
        <i/>
        <sz val="11"/>
        <rFont val="Book Antiqua"/>
        <family val="1"/>
      </rPr>
      <t xml:space="preserve"> </t>
    </r>
    <r>
      <rPr>
        <sz val="11"/>
        <rFont val="Book Antiqua"/>
        <family val="1"/>
      </rPr>
      <t>hospital-based certificates and tertiary qualifications in nurse management or clinical practice</t>
    </r>
  </si>
  <si>
    <r>
      <t>•</t>
    </r>
    <r>
      <rPr>
        <sz val="7"/>
        <color indexed="8"/>
        <rFont val="Times New Roman"/>
        <family val="1"/>
      </rPr>
      <t xml:space="preserve">        </t>
    </r>
    <r>
      <rPr>
        <sz val="11"/>
        <rFont val="Book Antiqua"/>
        <family val="1"/>
      </rPr>
      <t>exclude:</t>
    </r>
    <r>
      <rPr>
        <i/>
        <sz val="11"/>
        <rFont val="Book Antiqua"/>
        <family val="1"/>
      </rPr>
      <t xml:space="preserve"> </t>
    </r>
    <r>
      <rPr>
        <sz val="11"/>
        <rFont val="Book Antiqua"/>
        <family val="1"/>
      </rPr>
      <t>in-service and continuing education sessions, refresher and re-entry courses or courses of less than 6 months duration</t>
    </r>
    <r>
      <rPr>
        <i/>
        <sz val="11"/>
        <rFont val="Book Antiqua"/>
        <family val="1"/>
      </rPr>
      <t>.</t>
    </r>
  </si>
  <si>
    <r>
      <t>•</t>
    </r>
    <r>
      <rPr>
        <sz val="7"/>
        <color indexed="8"/>
        <rFont val="Times New Roman"/>
        <family val="1"/>
      </rPr>
      <t xml:space="preserve">        </t>
    </r>
    <r>
      <rPr>
        <i/>
        <sz val="11"/>
        <rFont val="Book Antiqua"/>
        <family val="1"/>
      </rPr>
      <t>Major cities</t>
    </r>
    <r>
      <rPr>
        <sz val="11"/>
        <rFont val="Book Antiqua"/>
        <family val="1"/>
      </rPr>
      <t xml:space="preserve"> </t>
    </r>
  </si>
  <si>
    <r>
      <t>•</t>
    </r>
    <r>
      <rPr>
        <sz val="7"/>
        <color indexed="8"/>
        <rFont val="Times New Roman"/>
        <family val="1"/>
      </rPr>
      <t xml:space="preserve">        </t>
    </r>
    <r>
      <rPr>
        <i/>
        <sz val="11"/>
        <rFont val="Book Antiqua"/>
        <family val="1"/>
      </rPr>
      <t>Inner regional</t>
    </r>
    <r>
      <rPr>
        <sz val="11"/>
        <rFont val="Book Antiqua"/>
        <family val="1"/>
      </rPr>
      <t xml:space="preserve"> </t>
    </r>
  </si>
  <si>
    <r>
      <t>•</t>
    </r>
    <r>
      <rPr>
        <sz val="7"/>
        <color indexed="8"/>
        <rFont val="Times New Roman"/>
        <family val="1"/>
      </rPr>
      <t xml:space="preserve">        </t>
    </r>
    <r>
      <rPr>
        <i/>
        <sz val="11"/>
        <rFont val="Book Antiqua"/>
        <family val="1"/>
      </rPr>
      <t>Outer regional</t>
    </r>
    <r>
      <rPr>
        <sz val="11"/>
        <rFont val="Book Antiqua"/>
        <family val="1"/>
      </rPr>
      <t xml:space="preserve"> </t>
    </r>
  </si>
  <si>
    <r>
      <t>•</t>
    </r>
    <r>
      <rPr>
        <sz val="7"/>
        <color indexed="8"/>
        <rFont val="Times New Roman"/>
        <family val="1"/>
      </rPr>
      <t xml:space="preserve">        </t>
    </r>
    <r>
      <rPr>
        <i/>
        <sz val="11"/>
        <rFont val="Book Antiqua"/>
        <family val="1"/>
      </rPr>
      <t>Remote</t>
    </r>
    <r>
      <rPr>
        <sz val="11"/>
        <rFont val="Book Antiqua"/>
        <family val="1"/>
      </rPr>
      <t xml:space="preserve"> </t>
    </r>
  </si>
  <si>
    <r>
      <t>•</t>
    </r>
    <r>
      <rPr>
        <sz val="7"/>
        <color indexed="8"/>
        <rFont val="Times New Roman"/>
        <family val="1"/>
      </rPr>
      <t xml:space="preserve">        </t>
    </r>
    <r>
      <rPr>
        <i/>
        <sz val="11"/>
        <rFont val="Book Antiqua"/>
        <family val="1"/>
      </rPr>
      <t>Very remote</t>
    </r>
    <r>
      <rPr>
        <sz val="11"/>
        <rFont val="Book Antiqua"/>
        <family val="1"/>
      </rPr>
      <t xml:space="preserve"> </t>
    </r>
  </si>
  <si>
    <t xml:space="preserve">Total                                  </t>
  </si>
  <si>
    <t>Other</t>
  </si>
  <si>
    <t>Researcher</t>
  </si>
  <si>
    <t xml:space="preserve">Not stated                                       </t>
  </si>
  <si>
    <t xml:space="preserve">  &lt;25   </t>
  </si>
  <si>
    <t xml:space="preserve">  55+   </t>
  </si>
  <si>
    <t>Country of first qualification</t>
  </si>
  <si>
    <t>Own business/other</t>
  </si>
  <si>
    <t>Registered nurses</t>
  </si>
  <si>
    <t>Enrolled nurses</t>
  </si>
  <si>
    <t>All nurses</t>
  </si>
  <si>
    <t xml:space="preserve">        </t>
  </si>
  <si>
    <t>Total registered/enrolled nurses</t>
  </si>
  <si>
    <t>Multiple registrations/enrolments</t>
  </si>
  <si>
    <t>Total registrations/enrolments</t>
  </si>
  <si>
    <t>Table of contents</t>
  </si>
  <si>
    <t>Proportion male (%)</t>
  </si>
  <si>
    <t>Average age (years)</t>
  </si>
  <si>
    <t>Average hours worked per week (hours)</t>
  </si>
  <si>
    <t xml:space="preserve">Tenure of main job                         </t>
  </si>
  <si>
    <t xml:space="preserve">Tenure of second job                         </t>
  </si>
  <si>
    <t xml:space="preserve">Other Oceania                                         </t>
  </si>
  <si>
    <t>Tenure of main job</t>
  </si>
  <si>
    <t>Tenure of second job</t>
  </si>
  <si>
    <t>State/territory</t>
  </si>
  <si>
    <t>Employed by agency in 2nd job</t>
  </si>
  <si>
    <t>Employed by agency in main job</t>
  </si>
  <si>
    <t xml:space="preserve">Own business/other                               </t>
  </si>
  <si>
    <t xml:space="preserve">  NSW</t>
  </si>
  <si>
    <t xml:space="preserve">  Vic</t>
  </si>
  <si>
    <t xml:space="preserve">  Qld</t>
  </si>
  <si>
    <t>NSW</t>
  </si>
  <si>
    <t>. .</t>
  </si>
  <si>
    <t xml:space="preserve">Not stated                                      </t>
  </si>
  <si>
    <t xml:space="preserve">Permanent resident                              </t>
  </si>
  <si>
    <t xml:space="preserve">Australian citizen                              </t>
  </si>
  <si>
    <t xml:space="preserve">Aboriginal                                      </t>
  </si>
  <si>
    <t xml:space="preserve">Torres Strait Islander                          </t>
  </si>
  <si>
    <t xml:space="preserve">Both Aboriginal and Torres Strait Islander      </t>
  </si>
  <si>
    <t xml:space="preserve">Australia                                       </t>
  </si>
  <si>
    <t xml:space="preserve">New Zealand                                     </t>
  </si>
  <si>
    <t xml:space="preserve">UK/Ireland                                      </t>
  </si>
  <si>
    <t xml:space="preserve">Europe                                          </t>
  </si>
  <si>
    <t xml:space="preserve">Asia                                            </t>
  </si>
  <si>
    <t xml:space="preserve">Indigenous status                            </t>
  </si>
  <si>
    <t>Temporary resident</t>
  </si>
  <si>
    <t>Australian residency status</t>
  </si>
  <si>
    <t>Characteristic</t>
  </si>
  <si>
    <t xml:space="preserve">Middle East/North Africa                                   </t>
  </si>
  <si>
    <t xml:space="preserve">North America                                     </t>
  </si>
  <si>
    <t xml:space="preserve">Permanent                                       </t>
  </si>
  <si>
    <t xml:space="preserve">Casual                                          </t>
  </si>
  <si>
    <t xml:space="preserve">Fixed term/contract                             </t>
  </si>
  <si>
    <t xml:space="preserve">Employed by agency in main job                  </t>
  </si>
  <si>
    <t xml:space="preserve">Agency                                          </t>
  </si>
  <si>
    <t xml:space="preserve">Not agency                                      </t>
  </si>
  <si>
    <t>Geographic location of main job</t>
  </si>
  <si>
    <t>Major city</t>
  </si>
  <si>
    <t>Inner regional</t>
  </si>
  <si>
    <t>Outer regional</t>
  </si>
  <si>
    <t>Remote</t>
  </si>
  <si>
    <t>Very remote</t>
  </si>
  <si>
    <t>Not stated</t>
  </si>
  <si>
    <t>Age</t>
  </si>
  <si>
    <t>Male</t>
  </si>
  <si>
    <t>&lt;25</t>
  </si>
  <si>
    <t>55+</t>
  </si>
  <si>
    <t>Average age</t>
  </si>
  <si>
    <t>Persons</t>
  </si>
  <si>
    <t>Female</t>
  </si>
  <si>
    <t>&lt; 15</t>
  </si>
  <si>
    <t>Average hours</t>
  </si>
  <si>
    <t>ACT</t>
  </si>
  <si>
    <t>Working elsewhere</t>
  </si>
  <si>
    <t>Not working</t>
  </si>
  <si>
    <t>Australia</t>
  </si>
  <si>
    <t xml:space="preserve">Total                                           </t>
  </si>
  <si>
    <t xml:space="preserve">On extended leave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</si>
</sst>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 #,##0;&quot;—&quot;"/>
    <numFmt numFmtId="172" formatCode="#,##0.0;\–\ #,##0;&quot;—&quot;"/>
    <numFmt numFmtId="173" formatCode="#,##0.0;\–\ #,##0.0;&quot;—&quot;"/>
  </numFmts>
  <fonts count="38">
    <font>
      <sz val="10"/>
      <name val="Arial"/>
      <family val="0"/>
    </font>
    <font>
      <sz val="8"/>
      <name val="Arial"/>
      <family val="0"/>
    </font>
    <font>
      <b/>
      <sz val="8"/>
      <name val="Arial"/>
      <family val="2"/>
    </font>
    <font>
      <i/>
      <sz val="8"/>
      <name val="Arial"/>
      <family val="2"/>
    </font>
    <font>
      <u val="single"/>
      <sz val="10"/>
      <color indexed="30"/>
      <name val="Arial"/>
      <family val="0"/>
    </font>
    <font>
      <u val="single"/>
      <sz val="10"/>
      <color indexed="56"/>
      <name val="Arial"/>
      <family val="0"/>
    </font>
    <font>
      <b/>
      <sz val="10"/>
      <name val="Arial"/>
      <family val="2"/>
    </font>
    <font>
      <b/>
      <vertAlign val="superscript"/>
      <sz val="8"/>
      <name val="Arial"/>
      <family val="2"/>
    </font>
    <font>
      <sz val="7"/>
      <name val="Arial"/>
      <family val="2"/>
    </font>
    <font>
      <b/>
      <sz val="26"/>
      <name val="Arial"/>
      <family val="2"/>
    </font>
    <font>
      <sz val="11"/>
      <name val="Book Antiqua"/>
      <family val="1"/>
    </font>
    <font>
      <i/>
      <sz val="10"/>
      <name val="Arial"/>
      <family val="2"/>
    </font>
    <font>
      <sz val="12"/>
      <name val="Arial"/>
      <family val="0"/>
    </font>
    <font>
      <b/>
      <sz val="12"/>
      <name val="Arial"/>
      <family val="0"/>
    </font>
    <font>
      <sz val="12"/>
      <color indexed="12"/>
      <name val="Arial"/>
      <family val="0"/>
    </font>
    <font>
      <b/>
      <sz val="14"/>
      <name val="Arial"/>
      <family val="0"/>
    </font>
    <font>
      <b/>
      <sz val="18"/>
      <name val="Arial"/>
      <family val="2"/>
    </font>
    <font>
      <b/>
      <sz val="10"/>
      <color indexed="8"/>
      <name val="Book Antiqua"/>
      <family val="1"/>
    </font>
    <font>
      <vertAlign val="superscript"/>
      <sz val="8"/>
      <name val="Arial"/>
      <family val="2"/>
    </font>
    <font>
      <sz val="8"/>
      <color indexed="8"/>
      <name val="Arial"/>
      <family val="2"/>
    </font>
    <font>
      <sz val="7"/>
      <color indexed="8"/>
      <name val="Arial"/>
      <family val="2"/>
    </font>
    <font>
      <i/>
      <sz val="7"/>
      <color indexed="8"/>
      <name val="Arial"/>
      <family val="2"/>
    </font>
    <font>
      <b/>
      <i/>
      <sz val="11"/>
      <name val="Book Antiqua"/>
      <family val="1"/>
    </font>
    <font>
      <sz val="10"/>
      <color indexed="12"/>
      <name val="Arial"/>
      <family val="0"/>
    </font>
    <font>
      <i/>
      <sz val="7"/>
      <name val="Arial"/>
      <family val="2"/>
    </font>
    <font>
      <sz val="11"/>
      <color indexed="8"/>
      <name val="Book Antiqua"/>
      <family val="1"/>
    </font>
    <font>
      <sz val="7"/>
      <name val="Times New Roman"/>
      <family val="1"/>
    </font>
    <font>
      <sz val="7"/>
      <name val="Book Antiqua"/>
      <family val="1"/>
    </font>
    <font>
      <b/>
      <sz val="14"/>
      <color indexed="8"/>
      <name val="Arial"/>
      <family val="2"/>
    </font>
    <font>
      <b/>
      <sz val="8"/>
      <color indexed="8"/>
      <name val="Arial"/>
      <family val="2"/>
    </font>
    <font>
      <vertAlign val="superscript"/>
      <sz val="8"/>
      <color indexed="8"/>
      <name val="Arial"/>
      <family val="2"/>
    </font>
    <font>
      <sz val="7"/>
      <color indexed="8"/>
      <name val="Times New Roman"/>
      <family val="1"/>
    </font>
    <font>
      <i/>
      <sz val="11"/>
      <name val="Book Antiqua"/>
      <family val="1"/>
    </font>
    <font>
      <i/>
      <sz val="11"/>
      <color indexed="8"/>
      <name val="Book Antiqua"/>
      <family val="1"/>
    </font>
    <font>
      <b/>
      <sz val="18"/>
      <color indexed="8"/>
      <name val="Arial"/>
      <family val="2"/>
    </font>
    <font>
      <b/>
      <sz val="22"/>
      <name val="Arial"/>
      <family val="2"/>
    </font>
    <font>
      <b/>
      <sz val="11"/>
      <name val="Book Antiqua"/>
      <family val="1"/>
    </font>
    <font>
      <sz val="8"/>
      <name val="Book Antiqua"/>
      <family val="1"/>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NumberFormat="1" applyAlignment="1">
      <alignment/>
    </xf>
    <xf numFmtId="0" fontId="2" fillId="0" borderId="0" xfId="0" applyFont="1" applyAlignment="1">
      <alignment/>
    </xf>
    <xf numFmtId="0" fontId="1" fillId="0" borderId="0" xfId="0" applyFont="1" applyAlignment="1">
      <alignment/>
    </xf>
    <xf numFmtId="3" fontId="1" fillId="0" borderId="0" xfId="0" applyNumberFormat="1" applyFont="1" applyAlignment="1">
      <alignment/>
    </xf>
    <xf numFmtId="0" fontId="2" fillId="0" borderId="1" xfId="0" applyFont="1" applyBorder="1" applyAlignment="1">
      <alignment horizontal="right"/>
    </xf>
    <xf numFmtId="0" fontId="3" fillId="0" borderId="0" xfId="0" applyFont="1" applyAlignment="1">
      <alignment/>
    </xf>
    <xf numFmtId="0" fontId="3" fillId="0" borderId="0" xfId="0" applyFont="1" applyAlignment="1">
      <alignment/>
    </xf>
    <xf numFmtId="0" fontId="2" fillId="0" borderId="0" xfId="0" applyFont="1" applyAlignment="1">
      <alignment/>
    </xf>
    <xf numFmtId="0" fontId="1" fillId="0" borderId="2" xfId="0" applyFont="1" applyBorder="1" applyAlignment="1">
      <alignment/>
    </xf>
    <xf numFmtId="3" fontId="1" fillId="0" borderId="2" xfId="0" applyNumberFormat="1" applyFont="1" applyBorder="1" applyAlignment="1">
      <alignment/>
    </xf>
    <xf numFmtId="0" fontId="1" fillId="0" borderId="0" xfId="0" applyFont="1" applyAlignment="1">
      <alignment horizontal="right"/>
    </xf>
    <xf numFmtId="0" fontId="1" fillId="0" borderId="0" xfId="0" applyFont="1" applyAlignment="1">
      <alignment/>
    </xf>
    <xf numFmtId="0" fontId="1" fillId="0" borderId="3" xfId="0" applyFont="1" applyBorder="1" applyAlignment="1">
      <alignment/>
    </xf>
    <xf numFmtId="0" fontId="2" fillId="0" borderId="2" xfId="0" applyFont="1" applyBorder="1" applyAlignment="1">
      <alignment/>
    </xf>
    <xf numFmtId="0" fontId="2" fillId="0" borderId="1" xfId="0" applyFont="1" applyBorder="1" applyAlignment="1">
      <alignment horizontal="right" wrapText="1"/>
    </xf>
    <xf numFmtId="0" fontId="2" fillId="0" borderId="1" xfId="0" applyFont="1" applyBorder="1" applyAlignment="1">
      <alignment horizontal="left"/>
    </xf>
    <xf numFmtId="0" fontId="2" fillId="0" borderId="1" xfId="0" applyFont="1" applyBorder="1" applyAlignment="1">
      <alignment horizontal="right"/>
    </xf>
    <xf numFmtId="17" fontId="1" fillId="0" borderId="0" xfId="0" applyNumberFormat="1" applyFont="1" applyAlignment="1">
      <alignment/>
    </xf>
    <xf numFmtId="0" fontId="1" fillId="0" borderId="0"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2" fillId="0" borderId="1" xfId="0" applyFont="1" applyBorder="1" applyAlignment="1">
      <alignment/>
    </xf>
    <xf numFmtId="0" fontId="1" fillId="0" borderId="3" xfId="0" applyFont="1" applyBorder="1" applyAlignment="1">
      <alignment/>
    </xf>
    <xf numFmtId="0" fontId="2" fillId="0" borderId="2" xfId="0" applyFont="1" applyBorder="1" applyAlignment="1">
      <alignment horizontal="left"/>
    </xf>
    <xf numFmtId="0" fontId="0" fillId="0" borderId="3" xfId="0" applyBorder="1" applyAlignment="1">
      <alignment/>
    </xf>
    <xf numFmtId="0" fontId="2" fillId="0" borderId="2" xfId="0" applyFont="1" applyBorder="1" applyAlignment="1">
      <alignment horizontal="right" wrapText="1"/>
    </xf>
    <xf numFmtId="0" fontId="9" fillId="0" borderId="0" xfId="0" applyFont="1" applyAlignment="1">
      <alignment/>
    </xf>
    <xf numFmtId="0" fontId="2" fillId="0" borderId="1" xfId="0" applyFont="1" applyBorder="1" applyAlignment="1">
      <alignment horizontal="left" wrapText="1"/>
    </xf>
    <xf numFmtId="0" fontId="2" fillId="0" borderId="2" xfId="0" applyFont="1" applyBorder="1" applyAlignment="1">
      <alignment/>
    </xf>
    <xf numFmtId="0" fontId="1" fillId="0" borderId="0" xfId="0" applyFont="1" applyAlignment="1">
      <alignment wrapText="1"/>
    </xf>
    <xf numFmtId="0" fontId="0" fillId="0" borderId="2" xfId="0" applyBorder="1" applyAlignment="1">
      <alignment/>
    </xf>
    <xf numFmtId="164" fontId="1" fillId="0" borderId="0" xfId="0" applyNumberFormat="1" applyFont="1" applyAlignment="1">
      <alignment horizontal="right"/>
    </xf>
    <xf numFmtId="0" fontId="1" fillId="0" borderId="0" xfId="0" applyFont="1" applyAlignment="1">
      <alignment horizontal="right"/>
    </xf>
    <xf numFmtId="3" fontId="1" fillId="0" borderId="2" xfId="0" applyNumberFormat="1" applyFont="1" applyBorder="1" applyAlignment="1">
      <alignment horizontal="right"/>
    </xf>
    <xf numFmtId="0" fontId="2" fillId="0" borderId="1" xfId="0" applyFont="1" applyBorder="1" applyAlignment="1">
      <alignment horizontal="right" wrapText="1"/>
    </xf>
    <xf numFmtId="0" fontId="1" fillId="0" borderId="0" xfId="0" applyFont="1" applyFill="1" applyAlignment="1">
      <alignment/>
    </xf>
    <xf numFmtId="0" fontId="3" fillId="0" borderId="2" xfId="0" applyFont="1" applyBorder="1" applyAlignment="1">
      <alignment/>
    </xf>
    <xf numFmtId="3" fontId="3" fillId="0" borderId="2" xfId="0" applyNumberFormat="1" applyFont="1" applyBorder="1" applyAlignment="1">
      <alignment horizontal="right"/>
    </xf>
    <xf numFmtId="0" fontId="12" fillId="0" borderId="0" xfId="0" applyFont="1" applyAlignment="1">
      <alignment/>
    </xf>
    <xf numFmtId="0" fontId="11" fillId="0" borderId="0" xfId="0" applyFont="1" applyAlignment="1">
      <alignment/>
    </xf>
    <xf numFmtId="0" fontId="8" fillId="0" borderId="0" xfId="0" applyFont="1" applyAlignment="1">
      <alignment/>
    </xf>
    <xf numFmtId="3" fontId="8" fillId="0" borderId="0" xfId="0" applyNumberFormat="1" applyFont="1" applyBorder="1" applyAlignment="1">
      <alignment wrapText="1"/>
    </xf>
    <xf numFmtId="0" fontId="3" fillId="0" borderId="2" xfId="0" applyFont="1" applyBorder="1" applyAlignment="1">
      <alignment/>
    </xf>
    <xf numFmtId="3" fontId="3" fillId="0" borderId="2" xfId="0" applyNumberFormat="1" applyFont="1" applyBorder="1" applyAlignment="1">
      <alignment horizontal="right"/>
    </xf>
    <xf numFmtId="0" fontId="6" fillId="0" borderId="2" xfId="0" applyFont="1" applyBorder="1" applyAlignment="1">
      <alignment/>
    </xf>
    <xf numFmtId="0" fontId="8" fillId="0" borderId="0" xfId="0" applyFont="1" applyAlignment="1">
      <alignment/>
    </xf>
    <xf numFmtId="3" fontId="8" fillId="0" borderId="0" xfId="0" applyNumberFormat="1" applyFont="1" applyBorder="1" applyAlignment="1">
      <alignment wrapText="1"/>
    </xf>
    <xf numFmtId="0" fontId="12" fillId="0" borderId="0" xfId="0" applyFont="1" applyAlignment="1">
      <alignment horizontal="center"/>
    </xf>
    <xf numFmtId="0" fontId="12" fillId="0" borderId="0" xfId="0" applyFont="1" applyBorder="1" applyAlignment="1">
      <alignment/>
    </xf>
    <xf numFmtId="0" fontId="12" fillId="0" borderId="0" xfId="0" applyFont="1" applyBorder="1" applyAlignment="1">
      <alignment wrapText="1"/>
    </xf>
    <xf numFmtId="0" fontId="13" fillId="0" borderId="0" xfId="0" applyFont="1" applyBorder="1" applyAlignment="1">
      <alignment wrapText="1"/>
    </xf>
    <xf numFmtId="0" fontId="14" fillId="0" borderId="0" xfId="20" applyFont="1" applyBorder="1" applyAlignment="1">
      <alignment wrapText="1"/>
    </xf>
    <xf numFmtId="0" fontId="15" fillId="0" borderId="0" xfId="0" applyFont="1" applyAlignment="1">
      <alignment/>
    </xf>
    <xf numFmtId="3" fontId="2" fillId="0" borderId="2" xfId="0" applyNumberFormat="1" applyFont="1" applyBorder="1" applyAlignment="1">
      <alignment horizontal="righ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22" fillId="0" borderId="0" xfId="0" applyFont="1" applyAlignment="1">
      <alignment/>
    </xf>
    <xf numFmtId="164" fontId="1" fillId="0" borderId="2"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171" fontId="1" fillId="0" borderId="0" xfId="0" applyNumberFormat="1" applyFont="1" applyAlignment="1">
      <alignment horizontal="right"/>
    </xf>
    <xf numFmtId="171" fontId="3" fillId="0" borderId="0" xfId="0" applyNumberFormat="1" applyFont="1" applyAlignment="1">
      <alignment horizontal="right"/>
    </xf>
    <xf numFmtId="171" fontId="2" fillId="0" borderId="0" xfId="0" applyNumberFormat="1" applyFont="1" applyAlignment="1">
      <alignment horizontal="right"/>
    </xf>
    <xf numFmtId="172" fontId="1" fillId="0" borderId="0" xfId="0" applyNumberFormat="1" applyFont="1" applyAlignment="1">
      <alignment horizontal="right"/>
    </xf>
    <xf numFmtId="173" fontId="1" fillId="0" borderId="0" xfId="0" applyNumberFormat="1" applyFont="1" applyAlignment="1">
      <alignment horizontal="right"/>
    </xf>
    <xf numFmtId="173" fontId="2" fillId="0" borderId="0" xfId="0" applyNumberFormat="1" applyFont="1" applyAlignment="1">
      <alignment horizontal="right"/>
    </xf>
    <xf numFmtId="173" fontId="3" fillId="0" borderId="0" xfId="0" applyNumberFormat="1" applyFont="1" applyAlignment="1">
      <alignment horizontal="right"/>
    </xf>
    <xf numFmtId="173" fontId="1" fillId="0" borderId="0" xfId="0" applyNumberFormat="1" applyFont="1" applyAlignment="1">
      <alignment horizontal="right"/>
    </xf>
    <xf numFmtId="171" fontId="1" fillId="0" borderId="0" xfId="0" applyNumberFormat="1" applyFont="1" applyAlignment="1">
      <alignment/>
    </xf>
    <xf numFmtId="0" fontId="24" fillId="0" borderId="0" xfId="0" applyFont="1" applyAlignment="1">
      <alignment/>
    </xf>
    <xf numFmtId="0" fontId="24" fillId="0" borderId="0" xfId="0" applyFont="1" applyAlignment="1">
      <alignment/>
    </xf>
    <xf numFmtId="3" fontId="8" fillId="0" borderId="0" xfId="0" applyNumberFormat="1" applyFont="1" applyAlignment="1">
      <alignment/>
    </xf>
    <xf numFmtId="0" fontId="8" fillId="0" borderId="0" xfId="0" applyFont="1" applyAlignment="1">
      <alignment horizontal="right"/>
    </xf>
    <xf numFmtId="3" fontId="8" fillId="0" borderId="0" xfId="0" applyNumberFormat="1" applyFont="1" applyBorder="1" applyAlignment="1">
      <alignment/>
    </xf>
    <xf numFmtId="0" fontId="8" fillId="0" borderId="0" xfId="0" applyFont="1" applyBorder="1" applyAlignment="1">
      <alignment/>
    </xf>
    <xf numFmtId="0" fontId="8" fillId="0" borderId="0" xfId="0" applyFont="1" applyFill="1" applyAlignment="1">
      <alignment/>
    </xf>
    <xf numFmtId="0" fontId="2" fillId="0" borderId="2" xfId="0" applyFont="1" applyBorder="1" applyAlignment="1">
      <alignment horizontal="left" wrapText="1"/>
    </xf>
    <xf numFmtId="0" fontId="2" fillId="0" borderId="2" xfId="0" applyFont="1" applyBorder="1" applyAlignment="1">
      <alignment wrapText="1"/>
    </xf>
    <xf numFmtId="0" fontId="1" fillId="0" borderId="2" xfId="0" applyFont="1" applyBorder="1" applyAlignment="1">
      <alignment wrapText="1"/>
    </xf>
    <xf numFmtId="0" fontId="2" fillId="0" borderId="0" xfId="0" applyFont="1" applyBorder="1" applyAlignment="1">
      <alignment horizontal="left"/>
    </xf>
    <xf numFmtId="0" fontId="2" fillId="0" borderId="3" xfId="0" applyFont="1" applyBorder="1" applyAlignment="1">
      <alignment horizontal="right"/>
    </xf>
    <xf numFmtId="0" fontId="2"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wrapText="1"/>
    </xf>
    <xf numFmtId="0" fontId="2" fillId="0" borderId="3"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right" wrapText="1"/>
    </xf>
    <xf numFmtId="0" fontId="2" fillId="0" borderId="3" xfId="0" applyFont="1" applyBorder="1" applyAlignment="1">
      <alignment/>
    </xf>
    <xf numFmtId="0" fontId="2" fillId="0" borderId="1" xfId="0" applyFont="1" applyBorder="1" applyAlignment="1">
      <alignment horizontal="right" vertical="top" wrapText="1"/>
    </xf>
    <xf numFmtId="0" fontId="1" fillId="0" borderId="0" xfId="0" applyFont="1" applyAlignment="1">
      <alignment horizontal="left" wrapText="1"/>
    </xf>
    <xf numFmtId="164" fontId="19" fillId="0" borderId="0" xfId="0" applyNumberFormat="1" applyFont="1" applyAlignment="1">
      <alignment horizontal="right" wrapText="1"/>
    </xf>
    <xf numFmtId="0" fontId="1" fillId="0" borderId="2" xfId="0" applyFont="1" applyBorder="1" applyAlignment="1">
      <alignment horizontal="left" wrapText="1"/>
    </xf>
    <xf numFmtId="164" fontId="19" fillId="0" borderId="2" xfId="0" applyNumberFormat="1" applyFont="1" applyBorder="1" applyAlignment="1">
      <alignment horizontal="right" wrapText="1"/>
    </xf>
    <xf numFmtId="0" fontId="21" fillId="0" borderId="0" xfId="0" applyFont="1" applyAlignment="1">
      <alignment horizontal="left"/>
    </xf>
    <xf numFmtId="0" fontId="0" fillId="0" borderId="0" xfId="0" applyAlignment="1">
      <alignment horizontal="left" indent="1"/>
    </xf>
    <xf numFmtId="0" fontId="28" fillId="0" borderId="0" xfId="0" applyFont="1" applyAlignment="1">
      <alignment/>
    </xf>
    <xf numFmtId="164" fontId="0" fillId="0" borderId="0" xfId="0" applyNumberFormat="1" applyAlignment="1">
      <alignment/>
    </xf>
    <xf numFmtId="0" fontId="29" fillId="0" borderId="4" xfId="0" applyFont="1" applyBorder="1" applyAlignment="1">
      <alignment wrapText="1"/>
    </xf>
    <xf numFmtId="164" fontId="29" fillId="0" borderId="4" xfId="0" applyNumberFormat="1" applyFont="1" applyBorder="1" applyAlignment="1">
      <alignment horizontal="right" wrapText="1"/>
    </xf>
    <xf numFmtId="0" fontId="19" fillId="0" borderId="0" xfId="0" applyFont="1" applyAlignment="1">
      <alignment horizontal="left" wrapText="1"/>
    </xf>
    <xf numFmtId="0" fontId="19" fillId="0" borderId="0" xfId="0" applyFont="1" applyBorder="1" applyAlignment="1">
      <alignment horizontal="left" wrapText="1"/>
    </xf>
    <xf numFmtId="164" fontId="19" fillId="0" borderId="0" xfId="0" applyNumberFormat="1" applyFont="1" applyBorder="1" applyAlignment="1">
      <alignment horizontal="right" wrapText="1"/>
    </xf>
    <xf numFmtId="0" fontId="19" fillId="0" borderId="5" xfId="0" applyFont="1" applyBorder="1" applyAlignment="1">
      <alignment horizontal="left" wrapText="1"/>
    </xf>
    <xf numFmtId="164" fontId="19" fillId="0" borderId="5" xfId="0" applyNumberFormat="1" applyFont="1" applyBorder="1" applyAlignment="1">
      <alignment horizontal="right" wrapText="1"/>
    </xf>
    <xf numFmtId="0" fontId="20" fillId="0" borderId="0" xfId="0" applyFont="1" applyAlignment="1">
      <alignment/>
    </xf>
    <xf numFmtId="0" fontId="34" fillId="0" borderId="0" xfId="0" applyFont="1" applyAlignment="1">
      <alignment/>
    </xf>
    <xf numFmtId="0" fontId="28" fillId="0" borderId="0" xfId="0" applyFont="1" applyAlignment="1">
      <alignment horizontal="left"/>
    </xf>
    <xf numFmtId="164" fontId="0" fillId="0" borderId="0" xfId="0" applyNumberFormat="1" applyAlignment="1">
      <alignment horizontal="left"/>
    </xf>
    <xf numFmtId="0" fontId="10" fillId="0" borderId="0" xfId="0" applyFont="1" applyAlignment="1">
      <alignment horizontal="left" indent="1"/>
    </xf>
    <xf numFmtId="164" fontId="10" fillId="0" borderId="0" xfId="0" applyNumberFormat="1" applyFont="1" applyAlignment="1">
      <alignment/>
    </xf>
    <xf numFmtId="0" fontId="10" fillId="0" borderId="0" xfId="0" applyFont="1" applyAlignment="1">
      <alignment horizontal="left" vertical="top" indent="1"/>
    </xf>
    <xf numFmtId="0" fontId="35" fillId="0" borderId="0" xfId="0" applyFont="1" applyAlignment="1">
      <alignment/>
    </xf>
    <xf numFmtId="0" fontId="36" fillId="0" borderId="0" xfId="0" applyFont="1" applyAlignment="1">
      <alignment/>
    </xf>
    <xf numFmtId="0" fontId="25" fillId="0" borderId="0" xfId="0" applyFont="1" applyFill="1" applyAlignment="1">
      <alignment horizontal="left" indent="2"/>
    </xf>
    <xf numFmtId="164" fontId="0" fillId="0" borderId="0" xfId="0" applyNumberFormat="1" applyFill="1" applyAlignment="1">
      <alignment/>
    </xf>
    <xf numFmtId="0" fontId="25" fillId="0" borderId="0" xfId="0" applyFont="1" applyAlignment="1">
      <alignment horizontal="left" indent="2"/>
    </xf>
    <xf numFmtId="0" fontId="10" fillId="0" borderId="0" xfId="0" applyFont="1" applyAlignment="1">
      <alignment horizontal="left" vertical="top" wrapText="1"/>
    </xf>
    <xf numFmtId="0" fontId="10" fillId="0" borderId="0" xfId="0" applyFont="1" applyAlignment="1">
      <alignment horizontal="left" wrapText="1"/>
    </xf>
    <xf numFmtId="0" fontId="20" fillId="0" borderId="0" xfId="0" applyFont="1" applyBorder="1" applyAlignment="1">
      <alignment horizontal="left" wrapText="1"/>
    </xf>
    <xf numFmtId="0" fontId="20" fillId="0" borderId="0" xfId="0" applyFont="1" applyAlignment="1">
      <alignment horizontal="left" wrapText="1"/>
    </xf>
    <xf numFmtId="0" fontId="10" fillId="0" borderId="0" xfId="0" applyFont="1" applyAlignment="1">
      <alignment horizontal="left" wrapText="1" indent="2"/>
    </xf>
    <xf numFmtId="0" fontId="16" fillId="0" borderId="0" xfId="0" applyFont="1" applyAlignment="1">
      <alignment horizontal="left" vertical="top" wrapText="1"/>
    </xf>
    <xf numFmtId="0" fontId="16" fillId="0" borderId="0" xfId="0" applyFont="1" applyAlignment="1">
      <alignment wrapText="1"/>
    </xf>
    <xf numFmtId="0" fontId="10" fillId="0" borderId="0" xfId="0" applyFont="1" applyAlignment="1" applyProtection="1">
      <alignment horizontal="left" vertical="top" wrapText="1"/>
      <protection locked="0"/>
    </xf>
    <xf numFmtId="0" fontId="17" fillId="0" borderId="0" xfId="0" applyFont="1" applyAlignment="1">
      <alignment horizontal="left" vertical="top" wrapText="1"/>
    </xf>
    <xf numFmtId="0" fontId="2" fillId="0" borderId="0" xfId="0" applyFont="1" applyAlignment="1">
      <alignment horizontal="center" wrapText="1"/>
    </xf>
    <xf numFmtId="0" fontId="27" fillId="0" borderId="0" xfId="0" applyFont="1" applyAlignment="1">
      <alignment horizontal="left" wrapText="1"/>
    </xf>
    <xf numFmtId="0" fontId="9"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0" fontId="23" fillId="0" borderId="0" xfId="20" applyFont="1" applyBorder="1" applyAlignment="1">
      <alignment horizontal="left" wrapText="1"/>
    </xf>
    <xf numFmtId="0" fontId="23" fillId="0" borderId="0" xfId="20" applyFont="1" applyBorder="1" applyAlignment="1">
      <alignment wrapText="1"/>
    </xf>
    <xf numFmtId="0" fontId="0" fillId="0" borderId="0" xfId="0" applyFont="1" applyAlignment="1">
      <alignment wrapText="1"/>
    </xf>
    <xf numFmtId="0" fontId="2" fillId="0" borderId="1" xfId="0" applyFont="1" applyBorder="1" applyAlignment="1">
      <alignment horizontal="left" wrapText="1"/>
    </xf>
    <xf numFmtId="0" fontId="1" fillId="0" borderId="0" xfId="0" applyFont="1" applyAlignment="1">
      <alignment horizontal="left" wrapText="1"/>
    </xf>
    <xf numFmtId="0" fontId="8" fillId="0" borderId="3" xfId="0" applyFont="1" applyBorder="1" applyAlignment="1">
      <alignment horizontal="left" wrapText="1"/>
    </xf>
    <xf numFmtId="0" fontId="2" fillId="0" borderId="3" xfId="0" applyFont="1" applyFill="1" applyBorder="1" applyAlignment="1">
      <alignment horizontal="right" wrapText="1"/>
    </xf>
    <xf numFmtId="0" fontId="2" fillId="0" borderId="2" xfId="0" applyFont="1" applyFill="1" applyBorder="1" applyAlignment="1">
      <alignment horizontal="right" wrapText="1"/>
    </xf>
    <xf numFmtId="0" fontId="2" fillId="0" borderId="2" xfId="0" applyFont="1" applyBorder="1" applyAlignment="1">
      <alignment horizontal="left" wrapText="1"/>
    </xf>
    <xf numFmtId="2" fontId="2" fillId="0" borderId="1" xfId="0" applyNumberFormat="1" applyFont="1" applyBorder="1" applyAlignment="1">
      <alignment horizontal="center"/>
    </xf>
    <xf numFmtId="0" fontId="2" fillId="0" borderId="3" xfId="0" applyFont="1" applyBorder="1" applyAlignment="1">
      <alignment horizontal="right"/>
    </xf>
    <xf numFmtId="0" fontId="0" fillId="0" borderId="2" xfId="0" applyBorder="1" applyAlignment="1">
      <alignment/>
    </xf>
    <xf numFmtId="0" fontId="8" fillId="0" borderId="3" xfId="0" applyFont="1" applyBorder="1" applyAlignment="1">
      <alignment wrapText="1"/>
    </xf>
    <xf numFmtId="0" fontId="2" fillId="0" borderId="0" xfId="0" applyFont="1" applyAlignment="1">
      <alignment horizontal="left"/>
    </xf>
    <xf numFmtId="0" fontId="2" fillId="0" borderId="1" xfId="0" applyFont="1" applyBorder="1" applyAlignment="1">
      <alignment horizontal="center"/>
    </xf>
    <xf numFmtId="0" fontId="2" fillId="0" borderId="0" xfId="0" applyFont="1" applyAlignment="1">
      <alignment horizontal="left" wrapText="1"/>
    </xf>
    <xf numFmtId="0" fontId="1" fillId="0" borderId="0" xfId="0" applyFont="1" applyBorder="1" applyAlignment="1">
      <alignment horizontal="left" wrapText="1"/>
    </xf>
    <xf numFmtId="0" fontId="2" fillId="0" borderId="0" xfId="0" applyFont="1" applyBorder="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0" fontId="2" fillId="0" borderId="3" xfId="0" applyFont="1" applyBorder="1" applyAlignment="1">
      <alignment horizontal="right" wrapText="1"/>
    </xf>
    <xf numFmtId="0" fontId="2" fillId="0" borderId="2" xfId="0" applyFont="1" applyBorder="1" applyAlignment="1">
      <alignment horizontal="right" wrapText="1"/>
    </xf>
    <xf numFmtId="0" fontId="2" fillId="0" borderId="0" xfId="0" applyFont="1" applyBorder="1" applyAlignment="1">
      <alignment horizontal="left" wrapText="1"/>
    </xf>
    <xf numFmtId="0" fontId="2" fillId="0" borderId="3" xfId="0"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center"/>
    </xf>
    <xf numFmtId="0" fontId="2" fillId="0" borderId="0" xfId="0" applyFont="1" applyAlignment="1">
      <alignment horizontal="center"/>
    </xf>
    <xf numFmtId="0" fontId="2" fillId="0" borderId="0" xfId="0" applyFont="1" applyBorder="1" applyAlignment="1">
      <alignment wrapText="1"/>
    </xf>
    <xf numFmtId="0" fontId="1" fillId="0" borderId="0" xfId="0" applyFont="1" applyBorder="1" applyAlignment="1">
      <alignment wrapText="1"/>
    </xf>
    <xf numFmtId="0" fontId="2" fillId="0" borderId="1" xfId="0" applyFont="1" applyBorder="1" applyAlignment="1">
      <alignment horizontal="center"/>
    </xf>
    <xf numFmtId="3" fontId="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5"/>
  <sheetViews>
    <sheetView view="pageBreakPreview" zoomScaleSheetLayoutView="100" workbookViewId="0" topLeftCell="A1">
      <selection activeCell="A2" sqref="A2"/>
    </sheetView>
  </sheetViews>
  <sheetFormatPr defaultColWidth="9.140625" defaultRowHeight="12.75"/>
  <cols>
    <col min="1" max="1" width="9.28125" style="0" customWidth="1"/>
    <col min="2" max="10" width="8.7109375" style="0" customWidth="1"/>
  </cols>
  <sheetData>
    <row r="1" spans="1:10" ht="66.75" customHeight="1">
      <c r="A1" s="129" t="s">
        <v>111</v>
      </c>
      <c r="B1" s="130"/>
      <c r="C1" s="130"/>
      <c r="D1" s="130"/>
      <c r="E1" s="130"/>
      <c r="F1" s="130"/>
      <c r="G1" s="130"/>
      <c r="H1" s="130"/>
      <c r="I1" s="130"/>
      <c r="J1" s="130"/>
    </row>
    <row r="2" ht="15.75" customHeight="1">
      <c r="A2" s="27"/>
    </row>
    <row r="3" ht="23.25">
      <c r="A3" s="55" t="s">
        <v>52</v>
      </c>
    </row>
    <row r="4" ht="3.75" customHeight="1"/>
    <row r="5" spans="1:10" s="56" customFormat="1" ht="99" customHeight="1">
      <c r="A5" s="119" t="s">
        <v>112</v>
      </c>
      <c r="B5" s="119"/>
      <c r="C5" s="119"/>
      <c r="D5" s="119"/>
      <c r="E5" s="119"/>
      <c r="F5" s="119"/>
      <c r="G5" s="119"/>
      <c r="H5" s="119"/>
      <c r="I5" s="119"/>
      <c r="J5" s="119"/>
    </row>
    <row r="6" ht="5.25" customHeight="1"/>
    <row r="7" ht="30.75" customHeight="1">
      <c r="A7" s="55" t="s">
        <v>53</v>
      </c>
    </row>
    <row r="8" ht="6" customHeight="1"/>
    <row r="9" spans="1:10" ht="117.75" customHeight="1">
      <c r="A9" s="125" t="s">
        <v>113</v>
      </c>
      <c r="B9" s="125"/>
      <c r="C9" s="125"/>
      <c r="D9" s="125"/>
      <c r="E9" s="125"/>
      <c r="F9" s="125"/>
      <c r="G9" s="125"/>
      <c r="H9" s="125"/>
      <c r="I9" s="125"/>
      <c r="J9" s="125"/>
    </row>
    <row r="10" spans="1:10" ht="102" customHeight="1">
      <c r="A10" s="125" t="s">
        <v>114</v>
      </c>
      <c r="B10" s="125"/>
      <c r="C10" s="125"/>
      <c r="D10" s="125"/>
      <c r="E10" s="125"/>
      <c r="F10" s="125"/>
      <c r="G10" s="125"/>
      <c r="H10" s="125"/>
      <c r="I10" s="125"/>
      <c r="J10" s="125"/>
    </row>
    <row r="11" ht="27" customHeight="1">
      <c r="A11" s="55" t="s">
        <v>54</v>
      </c>
    </row>
    <row r="12" ht="6.75" customHeight="1"/>
    <row r="13" spans="1:10" ht="164.25" customHeight="1">
      <c r="A13" s="118" t="s">
        <v>55</v>
      </c>
      <c r="B13" s="118"/>
      <c r="C13" s="118"/>
      <c r="D13" s="118"/>
      <c r="E13" s="118"/>
      <c r="F13" s="118"/>
      <c r="G13" s="118"/>
      <c r="H13" s="118"/>
      <c r="I13" s="118"/>
      <c r="J13" s="118"/>
    </row>
    <row r="14" spans="1:10" ht="102.75" customHeight="1">
      <c r="A14" s="119" t="s">
        <v>180</v>
      </c>
      <c r="B14" s="119"/>
      <c r="C14" s="119"/>
      <c r="D14" s="119"/>
      <c r="E14" s="119"/>
      <c r="F14" s="119"/>
      <c r="G14" s="119"/>
      <c r="H14" s="119"/>
      <c r="I14" s="119"/>
      <c r="J14" s="119"/>
    </row>
    <row r="15" ht="39" customHeight="1">
      <c r="A15" s="55" t="s">
        <v>56</v>
      </c>
    </row>
    <row r="16" ht="6" customHeight="1"/>
    <row r="17" spans="1:10" ht="141.75" customHeight="1">
      <c r="A17" s="118" t="s">
        <v>115</v>
      </c>
      <c r="B17" s="118"/>
      <c r="C17" s="118"/>
      <c r="D17" s="118"/>
      <c r="E17" s="118"/>
      <c r="F17" s="118"/>
      <c r="G17" s="118"/>
      <c r="H17" s="118"/>
      <c r="I17" s="118"/>
      <c r="J17" s="118"/>
    </row>
    <row r="18" ht="6" customHeight="1"/>
    <row r="19" spans="1:10" ht="30" customHeight="1">
      <c r="A19" s="126" t="s">
        <v>116</v>
      </c>
      <c r="B19" s="126"/>
      <c r="C19" s="126"/>
      <c r="D19" s="126"/>
      <c r="E19" s="126"/>
      <c r="F19" s="126"/>
      <c r="G19" s="126"/>
      <c r="H19" s="126"/>
      <c r="I19" s="126"/>
      <c r="J19" s="126"/>
    </row>
    <row r="20" ht="3" customHeight="1">
      <c r="A20" s="57"/>
    </row>
    <row r="21" spans="1:10" ht="15" customHeight="1">
      <c r="A21" s="90"/>
      <c r="B21" s="15" t="s">
        <v>245</v>
      </c>
      <c r="C21" s="15" t="s">
        <v>71</v>
      </c>
      <c r="D21" s="15" t="s">
        <v>14</v>
      </c>
      <c r="E21" s="15" t="s">
        <v>16</v>
      </c>
      <c r="F21" s="15" t="s">
        <v>15</v>
      </c>
      <c r="G21" s="15" t="s">
        <v>181</v>
      </c>
      <c r="H21" s="15" t="s">
        <v>182</v>
      </c>
      <c r="I21" s="15" t="s">
        <v>183</v>
      </c>
      <c r="J21" s="15" t="s">
        <v>289</v>
      </c>
    </row>
    <row r="22" spans="1:10" ht="12.75" customHeight="1">
      <c r="A22" s="127" t="s">
        <v>222</v>
      </c>
      <c r="B22" s="127"/>
      <c r="C22" s="127"/>
      <c r="D22" s="127"/>
      <c r="E22" s="127"/>
      <c r="F22" s="127"/>
      <c r="G22" s="127"/>
      <c r="H22" s="127"/>
      <c r="I22" s="127"/>
      <c r="J22" s="127"/>
    </row>
    <row r="23" spans="1:10" ht="12.75" customHeight="1">
      <c r="A23" s="91">
        <v>2004</v>
      </c>
      <c r="B23" s="32">
        <v>69.1</v>
      </c>
      <c r="C23" s="32">
        <v>59.9</v>
      </c>
      <c r="D23" s="32">
        <v>56.5</v>
      </c>
      <c r="E23" s="32">
        <v>47.7</v>
      </c>
      <c r="F23" s="32">
        <v>72.2</v>
      </c>
      <c r="G23" s="32">
        <v>67</v>
      </c>
      <c r="H23" s="32">
        <v>73.1</v>
      </c>
      <c r="I23" s="32">
        <v>34.9</v>
      </c>
      <c r="J23" s="32">
        <v>62.5</v>
      </c>
    </row>
    <row r="24" spans="1:10" ht="12.75">
      <c r="A24" s="91">
        <v>2005</v>
      </c>
      <c r="B24" s="32">
        <v>64.6</v>
      </c>
      <c r="C24" s="32" t="s">
        <v>57</v>
      </c>
      <c r="D24" s="32">
        <v>48.2</v>
      </c>
      <c r="E24" s="32">
        <v>27.8</v>
      </c>
      <c r="F24" s="32">
        <v>70.6</v>
      </c>
      <c r="G24" s="32">
        <v>64</v>
      </c>
      <c r="H24" s="32">
        <v>63.3</v>
      </c>
      <c r="I24" s="32">
        <v>14.4</v>
      </c>
      <c r="J24" s="32" t="s">
        <v>72</v>
      </c>
    </row>
    <row r="25" spans="1:10" ht="12.75">
      <c r="A25" s="91">
        <v>2007</v>
      </c>
      <c r="B25" s="32">
        <v>65.6</v>
      </c>
      <c r="C25" s="32">
        <v>42.2</v>
      </c>
      <c r="D25" s="32">
        <v>33.6</v>
      </c>
      <c r="E25" s="32">
        <v>39.8</v>
      </c>
      <c r="F25" s="32">
        <v>67.4</v>
      </c>
      <c r="G25" s="32">
        <v>60.2</v>
      </c>
      <c r="H25" s="32">
        <v>60.2</v>
      </c>
      <c r="I25" s="32">
        <v>29.6</v>
      </c>
      <c r="J25" s="32">
        <v>50.7</v>
      </c>
    </row>
    <row r="26" spans="1:10" ht="12.75" customHeight="1">
      <c r="A26" s="91">
        <v>2008</v>
      </c>
      <c r="B26" s="32">
        <v>64</v>
      </c>
      <c r="C26" s="32">
        <v>34.4</v>
      </c>
      <c r="D26" s="32">
        <v>32.7</v>
      </c>
      <c r="E26" s="32">
        <v>35</v>
      </c>
      <c r="F26" s="32">
        <v>67.3</v>
      </c>
      <c r="G26" s="32">
        <v>57.8</v>
      </c>
      <c r="H26" s="32">
        <v>46.9</v>
      </c>
      <c r="I26" s="32">
        <v>34.9</v>
      </c>
      <c r="J26" s="32">
        <v>47.3</v>
      </c>
    </row>
    <row r="27" spans="1:10" ht="12.75" customHeight="1">
      <c r="A27" s="127" t="s">
        <v>223</v>
      </c>
      <c r="B27" s="127"/>
      <c r="C27" s="127"/>
      <c r="D27" s="127"/>
      <c r="E27" s="127"/>
      <c r="F27" s="127"/>
      <c r="G27" s="127"/>
      <c r="H27" s="127"/>
      <c r="I27" s="127"/>
      <c r="J27" s="127"/>
    </row>
    <row r="28" spans="1:10" ht="12.75" customHeight="1">
      <c r="A28" s="91">
        <v>2004</v>
      </c>
      <c r="B28" s="32">
        <v>60.2</v>
      </c>
      <c r="C28" s="32">
        <v>50.4</v>
      </c>
      <c r="D28" s="32">
        <v>54.9</v>
      </c>
      <c r="E28" s="32">
        <v>41.7</v>
      </c>
      <c r="F28" s="32">
        <v>68.4</v>
      </c>
      <c r="G28" s="32">
        <v>59.1</v>
      </c>
      <c r="H28" s="32">
        <v>61</v>
      </c>
      <c r="I28" s="32">
        <v>37.7</v>
      </c>
      <c r="J28" s="32">
        <v>55.3</v>
      </c>
    </row>
    <row r="29" spans="1:10" ht="12.75" customHeight="1">
      <c r="A29" s="91">
        <v>2005</v>
      </c>
      <c r="B29" s="32">
        <v>56.3</v>
      </c>
      <c r="C29" s="32" t="s">
        <v>57</v>
      </c>
      <c r="D29" s="32">
        <v>46.6</v>
      </c>
      <c r="E29" s="32">
        <v>22.7</v>
      </c>
      <c r="F29" s="32">
        <v>63.8</v>
      </c>
      <c r="G29" s="32">
        <v>53.9</v>
      </c>
      <c r="H29" s="32">
        <v>52.1</v>
      </c>
      <c r="I29" s="32">
        <v>8.7</v>
      </c>
      <c r="J29" s="32" t="s">
        <v>73</v>
      </c>
    </row>
    <row r="30" spans="1:10" ht="12.75">
      <c r="A30" s="91">
        <v>2007</v>
      </c>
      <c r="B30" s="32">
        <v>65.3</v>
      </c>
      <c r="C30" s="32">
        <v>32.8</v>
      </c>
      <c r="D30" s="32">
        <v>35.6</v>
      </c>
      <c r="E30" s="32">
        <v>25.1</v>
      </c>
      <c r="F30" s="32">
        <v>59.1</v>
      </c>
      <c r="G30" s="32">
        <v>54.2</v>
      </c>
      <c r="H30" s="32">
        <v>58.7</v>
      </c>
      <c r="I30" s="32">
        <v>22.6</v>
      </c>
      <c r="J30" s="32">
        <v>44.7</v>
      </c>
    </row>
    <row r="31" spans="1:10" ht="12.75" customHeight="1">
      <c r="A31" s="91">
        <v>2008</v>
      </c>
      <c r="B31" s="92">
        <v>60.1</v>
      </c>
      <c r="C31" s="92">
        <v>29.7</v>
      </c>
      <c r="D31" s="92">
        <v>33.7</v>
      </c>
      <c r="E31" s="92">
        <v>30.9</v>
      </c>
      <c r="F31" s="92">
        <v>60.9</v>
      </c>
      <c r="G31" s="92">
        <v>52</v>
      </c>
      <c r="H31" s="92">
        <v>46.9</v>
      </c>
      <c r="I31" s="92">
        <v>35</v>
      </c>
      <c r="J31" s="92">
        <v>43.2</v>
      </c>
    </row>
    <row r="32" spans="1:10" ht="12.75">
      <c r="A32" s="127" t="s">
        <v>224</v>
      </c>
      <c r="B32" s="127"/>
      <c r="C32" s="127"/>
      <c r="D32" s="127"/>
      <c r="E32" s="127"/>
      <c r="F32" s="127"/>
      <c r="G32" s="127"/>
      <c r="H32" s="127"/>
      <c r="I32" s="127"/>
      <c r="J32" s="127"/>
    </row>
    <row r="33" spans="1:10" ht="12.75">
      <c r="A33" s="91">
        <v>2004</v>
      </c>
      <c r="B33" s="32">
        <v>67.6</v>
      </c>
      <c r="C33" s="32">
        <v>57.4</v>
      </c>
      <c r="D33" s="32">
        <v>56.2</v>
      </c>
      <c r="E33" s="32">
        <v>46.7</v>
      </c>
      <c r="F33" s="32">
        <v>71.2</v>
      </c>
      <c r="G33" s="32">
        <v>65.9</v>
      </c>
      <c r="H33" s="32">
        <v>71.1</v>
      </c>
      <c r="I33" s="32">
        <v>35.1</v>
      </c>
      <c r="J33" s="32">
        <v>61.1</v>
      </c>
    </row>
    <row r="34" spans="1:10" ht="12.75">
      <c r="A34" s="91">
        <v>2005</v>
      </c>
      <c r="B34" s="32">
        <v>63.2</v>
      </c>
      <c r="C34" s="32" t="s">
        <v>57</v>
      </c>
      <c r="D34" s="32">
        <v>48</v>
      </c>
      <c r="E34" s="32">
        <v>26.9</v>
      </c>
      <c r="F34" s="32">
        <v>68.9</v>
      </c>
      <c r="G34" s="32">
        <v>62.5</v>
      </c>
      <c r="H34" s="32">
        <v>61.5</v>
      </c>
      <c r="I34" s="32">
        <v>13.7</v>
      </c>
      <c r="J34" s="32" t="s">
        <v>74</v>
      </c>
    </row>
    <row r="35" spans="1:10" ht="12.75">
      <c r="A35" s="91">
        <v>2007</v>
      </c>
      <c r="B35" s="32">
        <v>65.5</v>
      </c>
      <c r="C35" s="32">
        <v>39.9</v>
      </c>
      <c r="D35" s="32">
        <v>33.9</v>
      </c>
      <c r="E35" s="32">
        <v>36.7</v>
      </c>
      <c r="F35" s="32">
        <v>65.4</v>
      </c>
      <c r="G35" s="32">
        <v>59.3</v>
      </c>
      <c r="H35" s="32">
        <v>60</v>
      </c>
      <c r="I35" s="32">
        <v>28.7</v>
      </c>
      <c r="J35" s="32">
        <v>49.6</v>
      </c>
    </row>
    <row r="36" spans="1:10" ht="12.75">
      <c r="A36" s="93">
        <v>2008</v>
      </c>
      <c r="B36" s="94">
        <v>63.4</v>
      </c>
      <c r="C36" s="94">
        <v>33.3</v>
      </c>
      <c r="D36" s="94">
        <v>32.9</v>
      </c>
      <c r="E36" s="94">
        <v>34.4</v>
      </c>
      <c r="F36" s="94">
        <v>65.8</v>
      </c>
      <c r="G36" s="94">
        <v>56.9</v>
      </c>
      <c r="H36" s="94">
        <v>46.9</v>
      </c>
      <c r="I36" s="94">
        <v>34.9</v>
      </c>
      <c r="J36" s="94">
        <v>46.6</v>
      </c>
    </row>
    <row r="37" spans="1:10" ht="33" customHeight="1">
      <c r="A37" s="120" t="s">
        <v>117</v>
      </c>
      <c r="B37" s="120"/>
      <c r="C37" s="120"/>
      <c r="D37" s="120"/>
      <c r="E37" s="120"/>
      <c r="F37" s="120"/>
      <c r="G37" s="120"/>
      <c r="H37" s="120"/>
      <c r="I37" s="120"/>
      <c r="J37" s="120"/>
    </row>
    <row r="38" spans="1:10" ht="19.5" customHeight="1">
      <c r="A38" s="120" t="s">
        <v>118</v>
      </c>
      <c r="B38" s="120"/>
      <c r="C38" s="120"/>
      <c r="D38" s="120"/>
      <c r="E38" s="120"/>
      <c r="F38" s="120"/>
      <c r="G38" s="120"/>
      <c r="H38" s="120"/>
      <c r="I38" s="120"/>
      <c r="J38" s="120"/>
    </row>
    <row r="39" spans="1:10" ht="39.75" customHeight="1">
      <c r="A39" s="128" t="s">
        <v>184</v>
      </c>
      <c r="B39" s="128"/>
      <c r="C39" s="128"/>
      <c r="D39" s="128"/>
      <c r="E39" s="128"/>
      <c r="F39" s="128"/>
      <c r="G39" s="128"/>
      <c r="H39" s="128"/>
      <c r="I39" s="128"/>
      <c r="J39" s="128"/>
    </row>
    <row r="40" spans="1:10" ht="11.25" customHeight="1">
      <c r="A40" s="121" t="s">
        <v>119</v>
      </c>
      <c r="B40" s="121"/>
      <c r="C40" s="121"/>
      <c r="D40" s="121"/>
      <c r="E40" s="121"/>
      <c r="F40" s="121"/>
      <c r="G40" s="121"/>
      <c r="H40" s="121"/>
      <c r="I40" s="121"/>
      <c r="J40" s="121"/>
    </row>
    <row r="41" spans="1:10" ht="12.75">
      <c r="A41" s="95" t="s">
        <v>185</v>
      </c>
      <c r="B41" s="96"/>
      <c r="C41" s="96"/>
      <c r="D41" s="96"/>
      <c r="E41" s="96"/>
      <c r="F41" s="96"/>
      <c r="G41" s="96"/>
      <c r="H41" s="96"/>
      <c r="I41" s="96"/>
      <c r="J41" s="96"/>
    </row>
    <row r="43" spans="1:10" ht="108.75" customHeight="1">
      <c r="A43" s="118" t="s">
        <v>58</v>
      </c>
      <c r="B43" s="118"/>
      <c r="C43" s="118"/>
      <c r="D43" s="118"/>
      <c r="E43" s="118"/>
      <c r="F43" s="118"/>
      <c r="G43" s="118"/>
      <c r="H43" s="118"/>
      <c r="I43" s="118"/>
      <c r="J43" s="118"/>
    </row>
    <row r="44" spans="1:10" ht="93.75" customHeight="1">
      <c r="A44" s="118" t="s">
        <v>120</v>
      </c>
      <c r="B44" s="118"/>
      <c r="C44" s="118"/>
      <c r="D44" s="118"/>
      <c r="E44" s="118"/>
      <c r="F44" s="118"/>
      <c r="G44" s="118"/>
      <c r="H44" s="118"/>
      <c r="I44" s="118"/>
      <c r="J44" s="118"/>
    </row>
    <row r="45" spans="1:10" ht="123" customHeight="1">
      <c r="A45" s="118" t="s">
        <v>59</v>
      </c>
      <c r="B45" s="118"/>
      <c r="C45" s="118"/>
      <c r="D45" s="118"/>
      <c r="E45" s="118"/>
      <c r="F45" s="118"/>
      <c r="G45" s="118"/>
      <c r="H45" s="118"/>
      <c r="I45" s="118"/>
      <c r="J45" s="118"/>
    </row>
    <row r="46" spans="1:10" ht="101.25" customHeight="1">
      <c r="A46" s="118" t="s">
        <v>60</v>
      </c>
      <c r="B46" s="118"/>
      <c r="C46" s="118"/>
      <c r="D46" s="118"/>
      <c r="E46" s="118"/>
      <c r="F46" s="118"/>
      <c r="G46" s="118"/>
      <c r="H46" s="118"/>
      <c r="I46" s="118"/>
      <c r="J46" s="118"/>
    </row>
    <row r="48" spans="1:10" ht="46.5" customHeight="1">
      <c r="A48" s="123" t="s">
        <v>121</v>
      </c>
      <c r="B48" s="123"/>
      <c r="C48" s="123"/>
      <c r="D48" s="123"/>
      <c r="E48" s="123"/>
      <c r="F48" s="123"/>
      <c r="G48" s="123"/>
      <c r="H48" s="123"/>
      <c r="I48" s="123"/>
      <c r="J48" s="123"/>
    </row>
    <row r="50" spans="1:10" ht="66.75" customHeight="1">
      <c r="A50" s="118" t="s">
        <v>61</v>
      </c>
      <c r="B50" s="131"/>
      <c r="C50" s="131"/>
      <c r="D50" s="131"/>
      <c r="E50" s="131"/>
      <c r="F50" s="131"/>
      <c r="G50" s="131"/>
      <c r="H50" s="131"/>
      <c r="I50" s="131"/>
      <c r="J50" s="131"/>
    </row>
    <row r="51" ht="6" customHeight="1"/>
    <row r="52" ht="15">
      <c r="A52" s="58" t="s">
        <v>62</v>
      </c>
    </row>
    <row r="53" ht="4.5" customHeight="1"/>
    <row r="54" spans="1:10" ht="100.5" customHeight="1">
      <c r="A54" s="118" t="s">
        <v>63</v>
      </c>
      <c r="B54" s="118"/>
      <c r="C54" s="118"/>
      <c r="D54" s="118"/>
      <c r="E54" s="118"/>
      <c r="F54" s="118"/>
      <c r="G54" s="118"/>
      <c r="H54" s="118"/>
      <c r="I54" s="118"/>
      <c r="J54" s="118"/>
    </row>
    <row r="55" spans="1:10" ht="30.75" customHeight="1">
      <c r="A55" s="118" t="s">
        <v>64</v>
      </c>
      <c r="B55" s="118"/>
      <c r="C55" s="118"/>
      <c r="D55" s="118"/>
      <c r="E55" s="118"/>
      <c r="F55" s="118"/>
      <c r="G55" s="118"/>
      <c r="H55" s="118"/>
      <c r="I55" s="118"/>
      <c r="J55" s="118"/>
    </row>
    <row r="56" spans="1:10" ht="129.75" customHeight="1">
      <c r="A56" s="118" t="s">
        <v>65</v>
      </c>
      <c r="B56" s="118"/>
      <c r="C56" s="118"/>
      <c r="D56" s="118"/>
      <c r="E56" s="118"/>
      <c r="F56" s="118"/>
      <c r="G56" s="118"/>
      <c r="H56" s="118"/>
      <c r="I56" s="118"/>
      <c r="J56" s="118"/>
    </row>
    <row r="57" spans="1:10" ht="96" customHeight="1">
      <c r="A57" s="118" t="s">
        <v>66</v>
      </c>
      <c r="B57" s="118"/>
      <c r="C57" s="118"/>
      <c r="D57" s="118"/>
      <c r="E57" s="118"/>
      <c r="F57" s="118"/>
      <c r="G57" s="118"/>
      <c r="H57" s="118"/>
      <c r="I57" s="118"/>
      <c r="J57" s="118"/>
    </row>
    <row r="58" spans="1:10" ht="96" customHeight="1">
      <c r="A58" s="118" t="s">
        <v>67</v>
      </c>
      <c r="B58" s="118"/>
      <c r="C58" s="118"/>
      <c r="D58" s="118"/>
      <c r="E58" s="118"/>
      <c r="F58" s="118"/>
      <c r="G58" s="118"/>
      <c r="H58" s="118"/>
      <c r="I58" s="118"/>
      <c r="J58" s="118"/>
    </row>
    <row r="60" spans="1:10" ht="18">
      <c r="A60" s="97" t="s">
        <v>68</v>
      </c>
      <c r="B60" s="98"/>
      <c r="C60" s="98"/>
      <c r="D60" s="98"/>
      <c r="E60" s="98"/>
      <c r="F60" s="98"/>
      <c r="G60" s="98"/>
      <c r="H60" s="98"/>
      <c r="I60" s="98"/>
      <c r="J60" s="98"/>
    </row>
    <row r="61" spans="1:10" ht="119.25" customHeight="1">
      <c r="A61" s="118" t="s">
        <v>69</v>
      </c>
      <c r="B61" s="118"/>
      <c r="C61" s="118"/>
      <c r="D61" s="118"/>
      <c r="E61" s="118"/>
      <c r="F61" s="118"/>
      <c r="G61" s="118"/>
      <c r="H61" s="118"/>
      <c r="I61" s="118"/>
      <c r="J61" s="118"/>
    </row>
    <row r="62" spans="1:10" ht="23.25" customHeight="1">
      <c r="A62" s="57" t="s">
        <v>122</v>
      </c>
      <c r="B62" s="98"/>
      <c r="C62" s="98"/>
      <c r="D62" s="98"/>
      <c r="E62" s="98"/>
      <c r="F62" s="98"/>
      <c r="G62" s="98"/>
      <c r="H62" s="98"/>
      <c r="I62" s="98"/>
      <c r="J62" s="98"/>
    </row>
    <row r="63" spans="1:10" ht="5.25" customHeight="1">
      <c r="A63" s="57"/>
      <c r="B63" s="98"/>
      <c r="C63" s="98"/>
      <c r="D63" s="98"/>
      <c r="E63" s="98"/>
      <c r="F63" s="98"/>
      <c r="G63" s="98"/>
      <c r="H63" s="98"/>
      <c r="I63" s="98"/>
      <c r="J63" s="98"/>
    </row>
    <row r="64" spans="1:10" ht="12.75">
      <c r="A64" s="99" t="s">
        <v>98</v>
      </c>
      <c r="B64" s="100" t="s">
        <v>245</v>
      </c>
      <c r="C64" s="100" t="s">
        <v>13</v>
      </c>
      <c r="D64" s="100" t="s">
        <v>14</v>
      </c>
      <c r="E64" s="100" t="s">
        <v>15</v>
      </c>
      <c r="F64" s="100" t="s">
        <v>16</v>
      </c>
      <c r="G64" s="100" t="s">
        <v>17</v>
      </c>
      <c r="H64" s="100" t="s">
        <v>18</v>
      </c>
      <c r="I64" s="100" t="s">
        <v>286</v>
      </c>
      <c r="J64" s="98"/>
    </row>
    <row r="65" spans="1:10" ht="45.75" customHeight="1">
      <c r="A65" s="101">
        <v>2004</v>
      </c>
      <c r="B65" s="92" t="s">
        <v>123</v>
      </c>
      <c r="C65" s="92" t="s">
        <v>123</v>
      </c>
      <c r="D65" s="92" t="s">
        <v>123</v>
      </c>
      <c r="E65" s="92" t="s">
        <v>123</v>
      </c>
      <c r="F65" s="92" t="s">
        <v>124</v>
      </c>
      <c r="G65" s="92" t="s">
        <v>186</v>
      </c>
      <c r="H65" s="92" t="s">
        <v>124</v>
      </c>
      <c r="I65" s="92" t="s">
        <v>124</v>
      </c>
      <c r="J65" s="98"/>
    </row>
    <row r="66" spans="1:10" ht="46.5" customHeight="1">
      <c r="A66" s="101">
        <v>2005</v>
      </c>
      <c r="B66" s="92" t="s">
        <v>123</v>
      </c>
      <c r="C66" s="92" t="s">
        <v>124</v>
      </c>
      <c r="D66" s="92" t="s">
        <v>124</v>
      </c>
      <c r="E66" s="92" t="s">
        <v>123</v>
      </c>
      <c r="F66" s="92" t="s">
        <v>124</v>
      </c>
      <c r="G66" s="92" t="s">
        <v>123</v>
      </c>
      <c r="H66" s="92" t="s">
        <v>187</v>
      </c>
      <c r="I66" s="92" t="s">
        <v>124</v>
      </c>
      <c r="J66" s="98"/>
    </row>
    <row r="67" spans="1:10" ht="49.5" customHeight="1">
      <c r="A67" s="102">
        <v>2007</v>
      </c>
      <c r="B67" s="103" t="s">
        <v>123</v>
      </c>
      <c r="C67" s="103" t="s">
        <v>123</v>
      </c>
      <c r="D67" s="103" t="s">
        <v>123</v>
      </c>
      <c r="E67" s="103" t="s">
        <v>123</v>
      </c>
      <c r="F67" s="103" t="s">
        <v>123</v>
      </c>
      <c r="G67" s="103" t="s">
        <v>123</v>
      </c>
      <c r="H67" s="103" t="s">
        <v>123</v>
      </c>
      <c r="I67" s="103" t="s">
        <v>123</v>
      </c>
      <c r="J67" s="98"/>
    </row>
    <row r="68" spans="1:10" ht="48" customHeight="1">
      <c r="A68" s="104">
        <v>2008</v>
      </c>
      <c r="B68" s="105" t="s">
        <v>123</v>
      </c>
      <c r="C68" s="105" t="s">
        <v>123</v>
      </c>
      <c r="D68" s="105" t="s">
        <v>123</v>
      </c>
      <c r="E68" s="105" t="s">
        <v>123</v>
      </c>
      <c r="F68" s="105" t="s">
        <v>123</v>
      </c>
      <c r="G68" s="105" t="s">
        <v>123</v>
      </c>
      <c r="H68" s="105" t="s">
        <v>123</v>
      </c>
      <c r="I68" s="105" t="s">
        <v>123</v>
      </c>
      <c r="J68" s="98"/>
    </row>
    <row r="69" spans="1:10" ht="24.75" customHeight="1">
      <c r="A69" s="128" t="s">
        <v>188</v>
      </c>
      <c r="B69" s="128"/>
      <c r="C69" s="128"/>
      <c r="D69" s="128"/>
      <c r="E69" s="128"/>
      <c r="F69" s="128"/>
      <c r="G69" s="128"/>
      <c r="H69" s="128"/>
      <c r="I69" s="128"/>
      <c r="J69" s="128"/>
    </row>
    <row r="70" spans="1:10" ht="12.75">
      <c r="A70" s="128" t="s">
        <v>189</v>
      </c>
      <c r="B70" s="128"/>
      <c r="C70" s="128"/>
      <c r="D70" s="128"/>
      <c r="E70" s="128"/>
      <c r="F70" s="128"/>
      <c r="G70" s="128"/>
      <c r="H70" s="128"/>
      <c r="I70" s="128"/>
      <c r="J70" s="128"/>
    </row>
    <row r="71" spans="1:10" ht="12.75">
      <c r="A71" s="106"/>
      <c r="B71" s="98"/>
      <c r="C71" s="98"/>
      <c r="D71" s="98"/>
      <c r="E71" s="98"/>
      <c r="F71" s="98"/>
      <c r="G71" s="98"/>
      <c r="H71" s="98"/>
      <c r="I71" s="98"/>
      <c r="J71" s="98"/>
    </row>
    <row r="72" spans="1:10" ht="146.25" customHeight="1">
      <c r="A72" s="118" t="s">
        <v>190</v>
      </c>
      <c r="B72" s="118"/>
      <c r="C72" s="118"/>
      <c r="D72" s="118"/>
      <c r="E72" s="118"/>
      <c r="F72" s="118"/>
      <c r="G72" s="118"/>
      <c r="H72" s="118"/>
      <c r="I72" s="118"/>
      <c r="J72" s="118"/>
    </row>
    <row r="73" spans="1:10" ht="78" customHeight="1">
      <c r="A73" s="118" t="s">
        <v>125</v>
      </c>
      <c r="B73" s="118"/>
      <c r="C73" s="118"/>
      <c r="D73" s="118"/>
      <c r="E73" s="118"/>
      <c r="F73" s="118"/>
      <c r="G73" s="118"/>
      <c r="H73" s="118"/>
      <c r="I73" s="118"/>
      <c r="J73" s="118"/>
    </row>
    <row r="74" spans="1:10" ht="129.75" customHeight="1">
      <c r="A74" s="118" t="s">
        <v>126</v>
      </c>
      <c r="B74" s="118"/>
      <c r="C74" s="118"/>
      <c r="D74" s="118"/>
      <c r="E74" s="118"/>
      <c r="F74" s="118"/>
      <c r="G74" s="118"/>
      <c r="H74" s="118"/>
      <c r="I74" s="118"/>
      <c r="J74" s="118"/>
    </row>
    <row r="75" spans="1:10" ht="129" customHeight="1">
      <c r="A75" s="118" t="s">
        <v>191</v>
      </c>
      <c r="B75" s="118"/>
      <c r="C75" s="118"/>
      <c r="D75" s="118"/>
      <c r="E75" s="118"/>
      <c r="F75" s="118"/>
      <c r="G75" s="118"/>
      <c r="H75" s="118"/>
      <c r="I75" s="118"/>
      <c r="J75" s="118"/>
    </row>
    <row r="76" spans="1:10" ht="52.5" customHeight="1">
      <c r="A76" s="118" t="s">
        <v>127</v>
      </c>
      <c r="B76" s="118"/>
      <c r="C76" s="118"/>
      <c r="D76" s="118"/>
      <c r="E76" s="118"/>
      <c r="F76" s="118"/>
      <c r="G76" s="118"/>
      <c r="H76" s="118"/>
      <c r="I76" s="118"/>
      <c r="J76" s="118"/>
    </row>
    <row r="77" spans="1:10" ht="103.5" customHeight="1">
      <c r="A77" s="118" t="s">
        <v>192</v>
      </c>
      <c r="B77" s="118"/>
      <c r="C77" s="118"/>
      <c r="D77" s="118"/>
      <c r="E77" s="118"/>
      <c r="F77" s="118"/>
      <c r="G77" s="118"/>
      <c r="H77" s="118"/>
      <c r="I77" s="118"/>
      <c r="J77" s="118"/>
    </row>
    <row r="78" spans="1:10" ht="137.25" customHeight="1">
      <c r="A78" s="118" t="s">
        <v>128</v>
      </c>
      <c r="B78" s="118"/>
      <c r="C78" s="118"/>
      <c r="D78" s="118"/>
      <c r="E78" s="118"/>
      <c r="F78" s="118"/>
      <c r="G78" s="118"/>
      <c r="H78" s="118"/>
      <c r="I78" s="118"/>
      <c r="J78" s="118"/>
    </row>
    <row r="79" spans="1:10" ht="27" customHeight="1">
      <c r="A79" s="124" t="s">
        <v>70</v>
      </c>
      <c r="B79" s="124"/>
      <c r="C79" s="124"/>
      <c r="D79" s="124"/>
      <c r="E79" s="124"/>
      <c r="F79" s="124"/>
      <c r="G79" s="124"/>
      <c r="H79" s="124"/>
      <c r="I79" s="124"/>
      <c r="J79" s="124"/>
    </row>
    <row r="80" spans="1:10" ht="149.25" customHeight="1">
      <c r="A80" s="118" t="s">
        <v>129</v>
      </c>
      <c r="B80" s="118"/>
      <c r="C80" s="118"/>
      <c r="D80" s="118"/>
      <c r="E80" s="118"/>
      <c r="F80" s="118"/>
      <c r="G80" s="118"/>
      <c r="H80" s="118"/>
      <c r="I80" s="118"/>
      <c r="J80" s="118"/>
    </row>
    <row r="82" ht="23.25">
      <c r="A82" s="107" t="s">
        <v>130</v>
      </c>
    </row>
    <row r="83" spans="1:10" ht="18">
      <c r="A83" s="108">
        <v>2004</v>
      </c>
      <c r="B83" s="98"/>
      <c r="C83" s="98"/>
      <c r="D83" s="98"/>
      <c r="E83" s="98"/>
      <c r="F83" s="98"/>
      <c r="G83" s="98"/>
      <c r="H83" s="98"/>
      <c r="I83" s="98"/>
      <c r="J83" s="98"/>
    </row>
    <row r="84" spans="1:10" ht="102" customHeight="1">
      <c r="A84" s="118" t="s">
        <v>131</v>
      </c>
      <c r="B84" s="118"/>
      <c r="C84" s="118"/>
      <c r="D84" s="118"/>
      <c r="E84" s="118"/>
      <c r="F84" s="118"/>
      <c r="G84" s="118"/>
      <c r="H84" s="118"/>
      <c r="I84" s="118"/>
      <c r="J84" s="118"/>
    </row>
    <row r="85" spans="1:10" ht="18">
      <c r="A85" s="108">
        <v>2005</v>
      </c>
      <c r="B85" s="109"/>
      <c r="C85" s="109"/>
      <c r="D85" s="109"/>
      <c r="E85" s="109"/>
      <c r="F85" s="109"/>
      <c r="G85" s="109"/>
      <c r="H85" s="109"/>
      <c r="I85" s="109"/>
      <c r="J85" s="109"/>
    </row>
    <row r="86" spans="1:10" ht="52.5" customHeight="1">
      <c r="A86" s="118" t="s">
        <v>132</v>
      </c>
      <c r="B86" s="118"/>
      <c r="C86" s="118"/>
      <c r="D86" s="118"/>
      <c r="E86" s="118"/>
      <c r="F86" s="118"/>
      <c r="G86" s="118"/>
      <c r="H86" s="118"/>
      <c r="I86" s="118"/>
      <c r="J86" s="118"/>
    </row>
    <row r="87" spans="1:10" ht="112.5" customHeight="1">
      <c r="A87" s="118" t="s">
        <v>133</v>
      </c>
      <c r="B87" s="118"/>
      <c r="C87" s="118"/>
      <c r="D87" s="118"/>
      <c r="E87" s="118"/>
      <c r="F87" s="118"/>
      <c r="G87" s="118"/>
      <c r="H87" s="118"/>
      <c r="I87" s="118"/>
      <c r="J87" s="118"/>
    </row>
    <row r="88" spans="1:10" ht="52.5" customHeight="1">
      <c r="A88" s="118" t="s">
        <v>134</v>
      </c>
      <c r="B88" s="118"/>
      <c r="C88" s="118"/>
      <c r="D88" s="118"/>
      <c r="E88" s="118"/>
      <c r="F88" s="118"/>
      <c r="G88" s="118"/>
      <c r="H88" s="118"/>
      <c r="I88" s="118"/>
      <c r="J88" s="118"/>
    </row>
    <row r="89" spans="1:10" ht="18">
      <c r="A89" s="108">
        <v>2007</v>
      </c>
      <c r="B89" s="109"/>
      <c r="C89" s="109"/>
      <c r="D89" s="109"/>
      <c r="E89" s="109"/>
      <c r="F89" s="109"/>
      <c r="G89" s="109"/>
      <c r="H89" s="109"/>
      <c r="I89" s="109"/>
      <c r="J89" s="109"/>
    </row>
    <row r="90" spans="1:10" ht="84" customHeight="1">
      <c r="A90" s="118" t="s">
        <v>135</v>
      </c>
      <c r="B90" s="118"/>
      <c r="C90" s="118"/>
      <c r="D90" s="118"/>
      <c r="E90" s="118"/>
      <c r="F90" s="118"/>
      <c r="G90" s="118"/>
      <c r="H90" s="118"/>
      <c r="I90" s="118"/>
      <c r="J90" s="118"/>
    </row>
    <row r="91" spans="1:10" ht="18.75" customHeight="1">
      <c r="A91" s="108">
        <v>2008</v>
      </c>
      <c r="B91" s="109"/>
      <c r="C91" s="109"/>
      <c r="D91" s="109"/>
      <c r="E91" s="109"/>
      <c r="F91" s="109"/>
      <c r="G91" s="109"/>
      <c r="H91" s="109"/>
      <c r="I91" s="109"/>
      <c r="J91" s="109"/>
    </row>
    <row r="92" spans="1:10" ht="101.25" customHeight="1">
      <c r="A92" s="118" t="s">
        <v>136</v>
      </c>
      <c r="B92" s="118"/>
      <c r="C92" s="118"/>
      <c r="D92" s="118"/>
      <c r="E92" s="118"/>
      <c r="F92" s="118"/>
      <c r="G92" s="118"/>
      <c r="H92" s="118"/>
      <c r="I92" s="118"/>
      <c r="J92" s="118"/>
    </row>
    <row r="93" spans="1:10" ht="33" customHeight="1">
      <c r="A93" s="107" t="s">
        <v>137</v>
      </c>
      <c r="B93" s="98"/>
      <c r="C93" s="98"/>
      <c r="D93" s="98"/>
      <c r="E93" s="98"/>
      <c r="F93" s="98"/>
      <c r="G93" s="98"/>
      <c r="H93" s="98"/>
      <c r="I93" s="98"/>
      <c r="J93" s="98"/>
    </row>
    <row r="94" spans="1:10" ht="69" customHeight="1">
      <c r="A94" s="118" t="s">
        <v>138</v>
      </c>
      <c r="B94" s="118"/>
      <c r="C94" s="118"/>
      <c r="D94" s="118"/>
      <c r="E94" s="118"/>
      <c r="F94" s="118"/>
      <c r="G94" s="118"/>
      <c r="H94" s="118"/>
      <c r="I94" s="118"/>
      <c r="J94" s="118"/>
    </row>
    <row r="95" spans="1:10" ht="33.75" customHeight="1">
      <c r="A95" s="118" t="s">
        <v>193</v>
      </c>
      <c r="B95" s="118"/>
      <c r="C95" s="118"/>
      <c r="D95" s="118"/>
      <c r="E95" s="118"/>
      <c r="F95" s="118"/>
      <c r="G95" s="118"/>
      <c r="H95" s="118"/>
      <c r="I95" s="118"/>
      <c r="J95" s="118"/>
    </row>
    <row r="96" spans="1:10" ht="16.5">
      <c r="A96" s="110" t="s">
        <v>139</v>
      </c>
      <c r="B96" s="111" t="s">
        <v>140</v>
      </c>
      <c r="C96" s="98"/>
      <c r="D96" s="98"/>
      <c r="E96" s="98"/>
      <c r="F96" s="98"/>
      <c r="G96" s="98"/>
      <c r="H96" s="98"/>
      <c r="I96" s="98"/>
      <c r="J96" s="98"/>
    </row>
    <row r="97" spans="1:10" ht="16.5">
      <c r="A97" s="110" t="s">
        <v>141</v>
      </c>
      <c r="B97" s="111" t="s">
        <v>142</v>
      </c>
      <c r="C97" s="98"/>
      <c r="D97" s="98"/>
      <c r="E97" s="98"/>
      <c r="F97" s="98"/>
      <c r="G97" s="98"/>
      <c r="H97" s="98"/>
      <c r="I97" s="98"/>
      <c r="J97" s="98"/>
    </row>
    <row r="98" spans="1:10" ht="16.5">
      <c r="A98" s="110" t="s">
        <v>57</v>
      </c>
      <c r="B98" s="111" t="s">
        <v>143</v>
      </c>
      <c r="C98" s="98"/>
      <c r="D98" s="98"/>
      <c r="E98" s="98"/>
      <c r="F98" s="98"/>
      <c r="G98" s="98"/>
      <c r="H98" s="98"/>
      <c r="I98" s="98"/>
      <c r="J98" s="98"/>
    </row>
    <row r="99" spans="1:10" ht="33.75" customHeight="1">
      <c r="A99" s="112" t="s">
        <v>94</v>
      </c>
      <c r="B99" s="119" t="s">
        <v>144</v>
      </c>
      <c r="C99" s="119"/>
      <c r="D99" s="119"/>
      <c r="E99" s="119"/>
      <c r="F99" s="119"/>
      <c r="G99" s="119"/>
      <c r="H99" s="119"/>
      <c r="I99" s="119"/>
      <c r="J99" s="119"/>
    </row>
    <row r="100" spans="1:10" ht="35.25" customHeight="1">
      <c r="A100" s="113" t="s">
        <v>145</v>
      </c>
      <c r="B100" s="98"/>
      <c r="C100" s="98"/>
      <c r="D100" s="98"/>
      <c r="E100" s="98"/>
      <c r="F100" s="98"/>
      <c r="G100" s="98"/>
      <c r="H100" s="98"/>
      <c r="I100" s="98"/>
      <c r="J100" s="98"/>
    </row>
    <row r="101" spans="1:10" ht="15">
      <c r="A101" s="114" t="s">
        <v>146</v>
      </c>
      <c r="B101" s="98"/>
      <c r="C101" s="98"/>
      <c r="D101" s="98"/>
      <c r="E101" s="98"/>
      <c r="F101" s="98"/>
      <c r="G101" s="98"/>
      <c r="H101" s="98"/>
      <c r="I101" s="98"/>
      <c r="J101" s="98"/>
    </row>
    <row r="102" spans="1:10" ht="72" customHeight="1">
      <c r="A102" s="118" t="s">
        <v>147</v>
      </c>
      <c r="B102" s="118"/>
      <c r="C102" s="118"/>
      <c r="D102" s="118"/>
      <c r="E102" s="118"/>
      <c r="F102" s="118"/>
      <c r="G102" s="118"/>
      <c r="H102" s="118"/>
      <c r="I102" s="118"/>
      <c r="J102" s="118"/>
    </row>
    <row r="103" spans="1:10" ht="15">
      <c r="A103" s="114" t="s">
        <v>148</v>
      </c>
      <c r="B103" s="98"/>
      <c r="C103" s="98"/>
      <c r="D103" s="98"/>
      <c r="E103" s="98"/>
      <c r="F103" s="98"/>
      <c r="G103" s="98"/>
      <c r="H103" s="98"/>
      <c r="I103" s="98"/>
      <c r="J103" s="98"/>
    </row>
    <row r="104" spans="1:10" ht="16.5">
      <c r="A104" s="119" t="s">
        <v>149</v>
      </c>
      <c r="B104" s="119"/>
      <c r="C104" s="119"/>
      <c r="D104" s="119"/>
      <c r="E104" s="119"/>
      <c r="F104" s="119"/>
      <c r="G104" s="119"/>
      <c r="H104" s="119"/>
      <c r="I104" s="119"/>
      <c r="J104" s="119"/>
    </row>
    <row r="105" spans="1:10" ht="42" customHeight="1">
      <c r="A105" s="119" t="s">
        <v>194</v>
      </c>
      <c r="B105" s="119"/>
      <c r="C105" s="119"/>
      <c r="D105" s="119"/>
      <c r="E105" s="119"/>
      <c r="F105" s="119"/>
      <c r="G105" s="119"/>
      <c r="H105" s="119"/>
      <c r="I105" s="119"/>
      <c r="J105" s="119"/>
    </row>
    <row r="106" spans="1:10" ht="33" customHeight="1">
      <c r="A106" s="119" t="s">
        <v>195</v>
      </c>
      <c r="B106" s="119"/>
      <c r="C106" s="119"/>
      <c r="D106" s="119"/>
      <c r="E106" s="119"/>
      <c r="F106" s="119"/>
      <c r="G106" s="119"/>
      <c r="H106" s="119"/>
      <c r="I106" s="119"/>
      <c r="J106" s="119"/>
    </row>
    <row r="107" spans="1:10" ht="15">
      <c r="A107" s="114" t="s">
        <v>150</v>
      </c>
      <c r="B107" s="98"/>
      <c r="C107" s="98"/>
      <c r="D107" s="98"/>
      <c r="E107" s="98"/>
      <c r="F107" s="98"/>
      <c r="G107" s="98"/>
      <c r="H107" s="98"/>
      <c r="I107" s="98"/>
      <c r="J107" s="98"/>
    </row>
    <row r="108" spans="1:10" ht="161.25" customHeight="1">
      <c r="A108" s="118" t="s">
        <v>196</v>
      </c>
      <c r="B108" s="118"/>
      <c r="C108" s="118"/>
      <c r="D108" s="118"/>
      <c r="E108" s="118"/>
      <c r="F108" s="118"/>
      <c r="G108" s="118"/>
      <c r="H108" s="118"/>
      <c r="I108" s="118"/>
      <c r="J108" s="118"/>
    </row>
    <row r="109" spans="1:10" ht="20.25" customHeight="1">
      <c r="A109" s="114" t="s">
        <v>151</v>
      </c>
      <c r="B109" s="98"/>
      <c r="C109" s="98"/>
      <c r="D109" s="98"/>
      <c r="E109" s="98"/>
      <c r="F109" s="98"/>
      <c r="G109" s="98"/>
      <c r="H109" s="98"/>
      <c r="I109" s="98"/>
      <c r="J109" s="98"/>
    </row>
    <row r="110" spans="1:10" ht="50.25" customHeight="1">
      <c r="A110" s="118" t="s">
        <v>152</v>
      </c>
      <c r="B110" s="118"/>
      <c r="C110" s="118"/>
      <c r="D110" s="118"/>
      <c r="E110" s="118"/>
      <c r="F110" s="118"/>
      <c r="G110" s="118"/>
      <c r="H110" s="118"/>
      <c r="I110" s="118"/>
      <c r="J110" s="118"/>
    </row>
    <row r="111" spans="1:10" ht="69" customHeight="1">
      <c r="A111" s="118" t="s">
        <v>153</v>
      </c>
      <c r="B111" s="118"/>
      <c r="C111" s="118"/>
      <c r="D111" s="118"/>
      <c r="E111" s="118"/>
      <c r="F111" s="118"/>
      <c r="G111" s="118"/>
      <c r="H111" s="118"/>
      <c r="I111" s="118"/>
      <c r="J111" s="118"/>
    </row>
    <row r="112" spans="1:10" ht="50.25" customHeight="1">
      <c r="A112" s="118" t="s">
        <v>154</v>
      </c>
      <c r="B112" s="118"/>
      <c r="C112" s="118"/>
      <c r="D112" s="118"/>
      <c r="E112" s="118"/>
      <c r="F112" s="118"/>
      <c r="G112" s="118"/>
      <c r="H112" s="118"/>
      <c r="I112" s="118"/>
      <c r="J112" s="118"/>
    </row>
    <row r="113" spans="1:10" ht="16.5" customHeight="1">
      <c r="A113" s="114" t="s">
        <v>155</v>
      </c>
      <c r="B113" s="98"/>
      <c r="C113" s="98"/>
      <c r="D113" s="98"/>
      <c r="E113" s="98"/>
      <c r="F113" s="98"/>
      <c r="G113" s="98"/>
      <c r="H113" s="98"/>
      <c r="I113" s="98"/>
      <c r="J113" s="98"/>
    </row>
    <row r="114" spans="1:10" ht="69.75" customHeight="1">
      <c r="A114" s="118" t="s">
        <v>156</v>
      </c>
      <c r="B114" s="118"/>
      <c r="C114" s="118"/>
      <c r="D114" s="118"/>
      <c r="E114" s="118"/>
      <c r="F114" s="118"/>
      <c r="G114" s="118"/>
      <c r="H114" s="118"/>
      <c r="I114" s="118"/>
      <c r="J114" s="118"/>
    </row>
    <row r="115" spans="1:10" ht="16.5" customHeight="1">
      <c r="A115" s="114" t="s">
        <v>6</v>
      </c>
      <c r="B115" s="98"/>
      <c r="C115" s="98"/>
      <c r="D115" s="98"/>
      <c r="E115" s="98"/>
      <c r="F115" s="98"/>
      <c r="G115" s="98"/>
      <c r="H115" s="98"/>
      <c r="I115" s="98"/>
      <c r="J115" s="98"/>
    </row>
    <row r="116" spans="1:10" ht="69.75" customHeight="1">
      <c r="A116" s="118" t="s">
        <v>157</v>
      </c>
      <c r="B116" s="118"/>
      <c r="C116" s="118"/>
      <c r="D116" s="118"/>
      <c r="E116" s="118"/>
      <c r="F116" s="118"/>
      <c r="G116" s="118"/>
      <c r="H116" s="118"/>
      <c r="I116" s="118"/>
      <c r="J116" s="118"/>
    </row>
    <row r="117" spans="1:10" ht="162.75" customHeight="1">
      <c r="A117" s="118" t="s">
        <v>158</v>
      </c>
      <c r="B117" s="118"/>
      <c r="C117" s="118"/>
      <c r="D117" s="118"/>
      <c r="E117" s="118"/>
      <c r="F117" s="118"/>
      <c r="G117" s="118"/>
      <c r="H117" s="118"/>
      <c r="I117" s="118"/>
      <c r="J117" s="118"/>
    </row>
    <row r="118" spans="1:10" ht="31.5" customHeight="1">
      <c r="A118" s="118" t="s">
        <v>159</v>
      </c>
      <c r="B118" s="118"/>
      <c r="C118" s="118"/>
      <c r="D118" s="118"/>
      <c r="E118" s="118"/>
      <c r="F118" s="118"/>
      <c r="G118" s="118"/>
      <c r="H118" s="118"/>
      <c r="I118" s="118"/>
      <c r="J118" s="118"/>
    </row>
    <row r="119" spans="1:10" ht="16.5">
      <c r="A119" s="115" t="s">
        <v>197</v>
      </c>
      <c r="B119" s="116"/>
      <c r="C119" s="116"/>
      <c r="D119" s="116"/>
      <c r="E119" s="116"/>
      <c r="F119" s="116"/>
      <c r="G119" s="116"/>
      <c r="H119" s="116"/>
      <c r="I119" s="116"/>
      <c r="J119" s="116"/>
    </row>
    <row r="120" spans="1:10" ht="16.5">
      <c r="A120" s="115" t="s">
        <v>198</v>
      </c>
      <c r="B120" s="116"/>
      <c r="C120" s="116"/>
      <c r="D120" s="116"/>
      <c r="E120" s="116"/>
      <c r="F120" s="116"/>
      <c r="G120" s="116"/>
      <c r="H120" s="116"/>
      <c r="I120" s="116"/>
      <c r="J120" s="116"/>
    </row>
    <row r="121" spans="1:10" ht="37.5" customHeight="1">
      <c r="A121" s="118" t="s">
        <v>160</v>
      </c>
      <c r="B121" s="118"/>
      <c r="C121" s="118"/>
      <c r="D121" s="118"/>
      <c r="E121" s="118"/>
      <c r="F121" s="118"/>
      <c r="G121" s="118"/>
      <c r="H121" s="118"/>
      <c r="I121" s="118"/>
      <c r="J121" s="118"/>
    </row>
    <row r="122" spans="1:10" ht="16.5" customHeight="1">
      <c r="A122" s="114" t="s">
        <v>161</v>
      </c>
      <c r="B122" s="98"/>
      <c r="C122" s="98"/>
      <c r="D122" s="98"/>
      <c r="E122" s="98"/>
      <c r="F122" s="98"/>
      <c r="G122" s="98"/>
      <c r="H122" s="98"/>
      <c r="I122" s="98"/>
      <c r="J122" s="98"/>
    </row>
    <row r="123" spans="1:10" ht="148.5" customHeight="1">
      <c r="A123" s="118" t="s">
        <v>162</v>
      </c>
      <c r="B123" s="118"/>
      <c r="C123" s="118"/>
      <c r="D123" s="118"/>
      <c r="E123" s="118"/>
      <c r="F123" s="118"/>
      <c r="G123" s="118"/>
      <c r="H123" s="118"/>
      <c r="I123" s="118"/>
      <c r="J123" s="118"/>
    </row>
    <row r="124" spans="1:10" ht="100.5" customHeight="1">
      <c r="A124" s="118" t="s">
        <v>163</v>
      </c>
      <c r="B124" s="118"/>
      <c r="C124" s="118"/>
      <c r="D124" s="118"/>
      <c r="E124" s="118"/>
      <c r="F124" s="118"/>
      <c r="G124" s="118"/>
      <c r="H124" s="118"/>
      <c r="I124" s="118"/>
      <c r="J124" s="118"/>
    </row>
    <row r="125" spans="1:10" ht="16.5" customHeight="1">
      <c r="A125" s="114" t="s">
        <v>164</v>
      </c>
      <c r="B125" s="98"/>
      <c r="C125" s="98"/>
      <c r="D125" s="98"/>
      <c r="E125" s="98"/>
      <c r="F125" s="98"/>
      <c r="G125" s="98"/>
      <c r="H125" s="98"/>
      <c r="I125" s="98"/>
      <c r="J125" s="98"/>
    </row>
    <row r="126" spans="1:10" ht="81" customHeight="1">
      <c r="A126" s="118" t="s">
        <v>165</v>
      </c>
      <c r="B126" s="118"/>
      <c r="C126" s="118"/>
      <c r="D126" s="118"/>
      <c r="E126" s="118"/>
      <c r="F126" s="118"/>
      <c r="G126" s="118"/>
      <c r="H126" s="118"/>
      <c r="I126" s="118"/>
      <c r="J126" s="118"/>
    </row>
    <row r="127" spans="1:10" ht="16.5" customHeight="1">
      <c r="A127" s="114" t="s">
        <v>166</v>
      </c>
      <c r="B127" s="98"/>
      <c r="C127" s="98"/>
      <c r="D127" s="98"/>
      <c r="E127" s="98"/>
      <c r="F127" s="98"/>
      <c r="G127" s="98"/>
      <c r="H127" s="98"/>
      <c r="I127" s="98"/>
      <c r="J127" s="98"/>
    </row>
    <row r="128" spans="1:10" ht="16.5">
      <c r="A128" s="119" t="s">
        <v>167</v>
      </c>
      <c r="B128" s="119"/>
      <c r="C128" s="119"/>
      <c r="D128" s="119"/>
      <c r="E128" s="119"/>
      <c r="F128" s="119"/>
      <c r="G128" s="119"/>
      <c r="H128" s="119"/>
      <c r="I128" s="119"/>
      <c r="J128" s="119"/>
    </row>
    <row r="129" spans="1:10" ht="32.25" customHeight="1">
      <c r="A129" s="119" t="s">
        <v>199</v>
      </c>
      <c r="B129" s="119"/>
      <c r="C129" s="119"/>
      <c r="D129" s="119"/>
      <c r="E129" s="119"/>
      <c r="F129" s="119"/>
      <c r="G129" s="119"/>
      <c r="H129" s="119"/>
      <c r="I129" s="119"/>
      <c r="J129" s="119"/>
    </row>
    <row r="130" spans="1:10" ht="32.25" customHeight="1">
      <c r="A130" s="119" t="s">
        <v>200</v>
      </c>
      <c r="B130" s="119"/>
      <c r="C130" s="119"/>
      <c r="D130" s="119"/>
      <c r="E130" s="119"/>
      <c r="F130" s="119"/>
      <c r="G130" s="119"/>
      <c r="H130" s="119"/>
      <c r="I130" s="119"/>
      <c r="J130" s="119"/>
    </row>
    <row r="131" spans="1:10" ht="35.25" customHeight="1">
      <c r="A131" s="119" t="s">
        <v>201</v>
      </c>
      <c r="B131" s="119"/>
      <c r="C131" s="119"/>
      <c r="D131" s="119"/>
      <c r="E131" s="119"/>
      <c r="F131" s="119"/>
      <c r="G131" s="119"/>
      <c r="H131" s="119"/>
      <c r="I131" s="119"/>
      <c r="J131" s="119"/>
    </row>
    <row r="132" spans="1:10" ht="36" customHeight="1">
      <c r="A132" s="119" t="s">
        <v>168</v>
      </c>
      <c r="B132" s="119"/>
      <c r="C132" s="119"/>
      <c r="D132" s="119"/>
      <c r="E132" s="119"/>
      <c r="F132" s="119"/>
      <c r="G132" s="119"/>
      <c r="H132" s="119"/>
      <c r="I132" s="119"/>
      <c r="J132" s="119"/>
    </row>
    <row r="133" spans="1:10" ht="15">
      <c r="A133" s="114" t="s">
        <v>169</v>
      </c>
      <c r="B133" s="98"/>
      <c r="C133" s="98"/>
      <c r="D133" s="98"/>
      <c r="E133" s="98"/>
      <c r="F133" s="98"/>
      <c r="G133" s="98"/>
      <c r="H133" s="98"/>
      <c r="I133" s="98"/>
      <c r="J133" s="98"/>
    </row>
    <row r="134" spans="1:10" ht="87.75" customHeight="1">
      <c r="A134" s="118" t="s">
        <v>170</v>
      </c>
      <c r="B134" s="118"/>
      <c r="C134" s="118"/>
      <c r="D134" s="118"/>
      <c r="E134" s="118"/>
      <c r="F134" s="118"/>
      <c r="G134" s="118"/>
      <c r="H134" s="118"/>
      <c r="I134" s="118"/>
      <c r="J134" s="118"/>
    </row>
    <row r="135" spans="1:10" ht="67.5" customHeight="1">
      <c r="A135" s="119" t="s">
        <v>202</v>
      </c>
      <c r="B135" s="119"/>
      <c r="C135" s="119"/>
      <c r="D135" s="119"/>
      <c r="E135" s="119"/>
      <c r="F135" s="119"/>
      <c r="G135" s="119"/>
      <c r="H135" s="119"/>
      <c r="I135" s="119"/>
      <c r="J135" s="119"/>
    </row>
    <row r="136" spans="1:10" ht="16.5">
      <c r="A136" s="119" t="s">
        <v>203</v>
      </c>
      <c r="B136" s="119"/>
      <c r="C136" s="119"/>
      <c r="D136" s="119"/>
      <c r="E136" s="119"/>
      <c r="F136" s="119"/>
      <c r="G136" s="119"/>
      <c r="H136" s="119"/>
      <c r="I136" s="119"/>
      <c r="J136" s="119"/>
    </row>
    <row r="137" spans="1:10" ht="50.25" customHeight="1">
      <c r="A137" s="122" t="s">
        <v>204</v>
      </c>
      <c r="B137" s="122"/>
      <c r="C137" s="122"/>
      <c r="D137" s="122"/>
      <c r="E137" s="122"/>
      <c r="F137" s="122"/>
      <c r="G137" s="122"/>
      <c r="H137" s="122"/>
      <c r="I137" s="122"/>
      <c r="J137" s="122"/>
    </row>
    <row r="138" spans="1:10" ht="16.5">
      <c r="A138" s="122" t="s">
        <v>205</v>
      </c>
      <c r="B138" s="122"/>
      <c r="C138" s="122"/>
      <c r="D138" s="122"/>
      <c r="E138" s="122"/>
      <c r="F138" s="122"/>
      <c r="G138" s="122"/>
      <c r="H138" s="122"/>
      <c r="I138" s="122"/>
      <c r="J138" s="122"/>
    </row>
    <row r="139" spans="1:10" ht="39.75" customHeight="1">
      <c r="A139" s="122" t="s">
        <v>206</v>
      </c>
      <c r="B139" s="122"/>
      <c r="C139" s="122"/>
      <c r="D139" s="122"/>
      <c r="E139" s="122"/>
      <c r="F139" s="122"/>
      <c r="G139" s="122"/>
      <c r="H139" s="122"/>
      <c r="I139" s="122"/>
      <c r="J139" s="122"/>
    </row>
    <row r="140" spans="1:10" ht="17.25" customHeight="1">
      <c r="A140" s="114" t="s">
        <v>171</v>
      </c>
      <c r="B140" s="98"/>
      <c r="C140" s="98"/>
      <c r="D140" s="98"/>
      <c r="E140" s="98"/>
      <c r="F140" s="98"/>
      <c r="G140" s="98"/>
      <c r="H140" s="98"/>
      <c r="I140" s="98"/>
      <c r="J140" s="98"/>
    </row>
    <row r="141" spans="1:10" ht="48" customHeight="1">
      <c r="A141" s="118" t="s">
        <v>172</v>
      </c>
      <c r="B141" s="118"/>
      <c r="C141" s="118"/>
      <c r="D141" s="118"/>
      <c r="E141" s="118"/>
      <c r="F141" s="118"/>
      <c r="G141" s="118"/>
      <c r="H141" s="118"/>
      <c r="I141" s="118"/>
      <c r="J141" s="118"/>
    </row>
    <row r="142" spans="1:10" ht="31.5" customHeight="1">
      <c r="A142" s="119" t="s">
        <v>207</v>
      </c>
      <c r="B142" s="119"/>
      <c r="C142" s="119"/>
      <c r="D142" s="119"/>
      <c r="E142" s="119"/>
      <c r="F142" s="119"/>
      <c r="G142" s="119"/>
      <c r="H142" s="119"/>
      <c r="I142" s="119"/>
      <c r="J142" s="119"/>
    </row>
    <row r="143" spans="1:10" ht="30" customHeight="1">
      <c r="A143" s="119" t="s">
        <v>208</v>
      </c>
      <c r="B143" s="119"/>
      <c r="C143" s="119"/>
      <c r="D143" s="119"/>
      <c r="E143" s="119"/>
      <c r="F143" s="119"/>
      <c r="G143" s="119"/>
      <c r="H143" s="119"/>
      <c r="I143" s="119"/>
      <c r="J143" s="119"/>
    </row>
    <row r="144" spans="1:10" ht="16.5" customHeight="1">
      <c r="A144" s="114" t="s">
        <v>173</v>
      </c>
      <c r="B144" s="98"/>
      <c r="C144" s="98"/>
      <c r="D144" s="98"/>
      <c r="E144" s="98"/>
      <c r="F144" s="98"/>
      <c r="G144" s="98"/>
      <c r="H144" s="98"/>
      <c r="I144" s="98"/>
      <c r="J144" s="98"/>
    </row>
    <row r="145" spans="1:10" ht="109.5" customHeight="1">
      <c r="A145" s="118" t="s">
        <v>174</v>
      </c>
      <c r="B145" s="118"/>
      <c r="C145" s="118"/>
      <c r="D145" s="118"/>
      <c r="E145" s="118"/>
      <c r="F145" s="118"/>
      <c r="G145" s="118"/>
      <c r="H145" s="118"/>
      <c r="I145" s="118"/>
      <c r="J145" s="118"/>
    </row>
    <row r="146" spans="1:10" ht="103.5" customHeight="1">
      <c r="A146" s="118" t="s">
        <v>175</v>
      </c>
      <c r="B146" s="118"/>
      <c r="C146" s="118"/>
      <c r="D146" s="118"/>
      <c r="E146" s="118"/>
      <c r="F146" s="118"/>
      <c r="G146" s="118"/>
      <c r="H146" s="118"/>
      <c r="I146" s="118"/>
      <c r="J146" s="118"/>
    </row>
    <row r="147" spans="1:10" ht="15">
      <c r="A147" s="114" t="s">
        <v>176</v>
      </c>
      <c r="B147" s="98"/>
      <c r="C147" s="98"/>
      <c r="D147" s="98"/>
      <c r="E147" s="98"/>
      <c r="F147" s="98"/>
      <c r="G147" s="98"/>
      <c r="H147" s="98"/>
      <c r="I147" s="98"/>
      <c r="J147" s="98"/>
    </row>
    <row r="148" spans="1:10" ht="45.75" customHeight="1">
      <c r="A148" s="118" t="s">
        <v>177</v>
      </c>
      <c r="B148" s="118"/>
      <c r="C148" s="118"/>
      <c r="D148" s="118"/>
      <c r="E148" s="118"/>
      <c r="F148" s="118"/>
      <c r="G148" s="118"/>
      <c r="H148" s="118"/>
      <c r="I148" s="118"/>
      <c r="J148" s="118"/>
    </row>
    <row r="149" spans="1:10" ht="84" customHeight="1">
      <c r="A149" s="119" t="s">
        <v>178</v>
      </c>
      <c r="B149" s="119"/>
      <c r="C149" s="119"/>
      <c r="D149" s="119"/>
      <c r="E149" s="119"/>
      <c r="F149" s="119"/>
      <c r="G149" s="119"/>
      <c r="H149" s="119"/>
      <c r="I149" s="119"/>
      <c r="J149" s="119"/>
    </row>
    <row r="150" spans="1:10" ht="16.5">
      <c r="A150" s="117" t="s">
        <v>209</v>
      </c>
      <c r="B150" s="98"/>
      <c r="C150" s="98"/>
      <c r="D150" s="98"/>
      <c r="E150" s="98"/>
      <c r="F150" s="98"/>
      <c r="G150" s="98"/>
      <c r="H150" s="98"/>
      <c r="I150" s="98"/>
      <c r="J150" s="98"/>
    </row>
    <row r="151" spans="1:10" ht="16.5">
      <c r="A151" s="117" t="s">
        <v>210</v>
      </c>
      <c r="B151" s="98"/>
      <c r="C151" s="98"/>
      <c r="D151" s="98"/>
      <c r="E151" s="98"/>
      <c r="F151" s="98"/>
      <c r="G151" s="98"/>
      <c r="H151" s="98"/>
      <c r="I151" s="98"/>
      <c r="J151" s="98"/>
    </row>
    <row r="152" spans="1:10" ht="16.5">
      <c r="A152" s="117" t="s">
        <v>211</v>
      </c>
      <c r="B152" s="98"/>
      <c r="C152" s="98"/>
      <c r="D152" s="98"/>
      <c r="E152" s="98"/>
      <c r="F152" s="98"/>
      <c r="G152" s="98"/>
      <c r="H152" s="98"/>
      <c r="I152" s="98"/>
      <c r="J152" s="98"/>
    </row>
    <row r="153" spans="1:10" ht="16.5">
      <c r="A153" s="117" t="s">
        <v>212</v>
      </c>
      <c r="B153" s="98"/>
      <c r="C153" s="98"/>
      <c r="D153" s="98"/>
      <c r="E153" s="98"/>
      <c r="F153" s="98"/>
      <c r="G153" s="98"/>
      <c r="H153" s="98"/>
      <c r="I153" s="98"/>
      <c r="J153" s="98"/>
    </row>
    <row r="154" spans="1:10" ht="16.5">
      <c r="A154" s="117" t="s">
        <v>213</v>
      </c>
      <c r="B154" s="98"/>
      <c r="C154" s="98"/>
      <c r="D154" s="98"/>
      <c r="E154" s="98"/>
      <c r="F154" s="98"/>
      <c r="G154" s="98"/>
      <c r="H154" s="98"/>
      <c r="I154" s="98"/>
      <c r="J154" s="98"/>
    </row>
    <row r="155" spans="1:10" ht="50.25" customHeight="1">
      <c r="A155" s="118" t="s">
        <v>179</v>
      </c>
      <c r="B155" s="118"/>
      <c r="C155" s="118"/>
      <c r="D155" s="118"/>
      <c r="E155" s="118"/>
      <c r="F155" s="118"/>
      <c r="G155" s="118"/>
      <c r="H155" s="118"/>
      <c r="I155" s="118"/>
      <c r="J155" s="118"/>
    </row>
  </sheetData>
  <mergeCells count="82">
    <mergeCell ref="A45:J45"/>
    <mergeCell ref="A75:J75"/>
    <mergeCell ref="A1:J1"/>
    <mergeCell ref="A10:J10"/>
    <mergeCell ref="A57:J57"/>
    <mergeCell ref="A58:J58"/>
    <mergeCell ref="A50:J50"/>
    <mergeCell ref="A54:J54"/>
    <mergeCell ref="A55:J55"/>
    <mergeCell ref="A56:J56"/>
    <mergeCell ref="A39:J39"/>
    <mergeCell ref="A19:J19"/>
    <mergeCell ref="A22:J22"/>
    <mergeCell ref="A27:J27"/>
    <mergeCell ref="A72:J72"/>
    <mergeCell ref="A61:J61"/>
    <mergeCell ref="A69:J69"/>
    <mergeCell ref="A70:J70"/>
    <mergeCell ref="A32:J32"/>
    <mergeCell ref="A43:J43"/>
    <mergeCell ref="A44:J44"/>
    <mergeCell ref="A5:J5"/>
    <mergeCell ref="A9:J9"/>
    <mergeCell ref="A13:J13"/>
    <mergeCell ref="A17:J17"/>
    <mergeCell ref="A14:J14"/>
    <mergeCell ref="A84:J84"/>
    <mergeCell ref="A46:J46"/>
    <mergeCell ref="A48:J48"/>
    <mergeCell ref="A80:J80"/>
    <mergeCell ref="A79:J79"/>
    <mergeCell ref="A74:J74"/>
    <mergeCell ref="A73:J73"/>
    <mergeCell ref="A78:J78"/>
    <mergeCell ref="A77:J77"/>
    <mergeCell ref="A76:J76"/>
    <mergeCell ref="A86:J86"/>
    <mergeCell ref="A87:J87"/>
    <mergeCell ref="A88:J88"/>
    <mergeCell ref="A90:J90"/>
    <mergeCell ref="A94:J94"/>
    <mergeCell ref="A95:J95"/>
    <mergeCell ref="B99:J99"/>
    <mergeCell ref="A92:J92"/>
    <mergeCell ref="A102:J102"/>
    <mergeCell ref="A104:J104"/>
    <mergeCell ref="A105:J105"/>
    <mergeCell ref="A106:J106"/>
    <mergeCell ref="A108:J108"/>
    <mergeCell ref="A110:J110"/>
    <mergeCell ref="A111:J111"/>
    <mergeCell ref="A112:J112"/>
    <mergeCell ref="A114:J114"/>
    <mergeCell ref="A116:J116"/>
    <mergeCell ref="A117:J117"/>
    <mergeCell ref="A118:J118"/>
    <mergeCell ref="A121:J121"/>
    <mergeCell ref="A123:J123"/>
    <mergeCell ref="A124:J124"/>
    <mergeCell ref="A126:J126"/>
    <mergeCell ref="A128:J128"/>
    <mergeCell ref="A129:J129"/>
    <mergeCell ref="A130:J130"/>
    <mergeCell ref="A131:J131"/>
    <mergeCell ref="A132:J132"/>
    <mergeCell ref="A134:J134"/>
    <mergeCell ref="A135:J135"/>
    <mergeCell ref="A136:J136"/>
    <mergeCell ref="A137:J137"/>
    <mergeCell ref="A138:J138"/>
    <mergeCell ref="A139:J139"/>
    <mergeCell ref="A141:J141"/>
    <mergeCell ref="A148:J148"/>
    <mergeCell ref="A149:J149"/>
    <mergeCell ref="A155:J155"/>
    <mergeCell ref="A37:J37"/>
    <mergeCell ref="A38:J38"/>
    <mergeCell ref="A40:J40"/>
    <mergeCell ref="A142:J142"/>
    <mergeCell ref="A143:J143"/>
    <mergeCell ref="A145:J145"/>
    <mergeCell ref="A146:J146"/>
  </mergeCells>
  <conditionalFormatting sqref="B33:J35 B28:J30 C23:J26 B24:B26">
    <cfRule type="cellIs" priority="1" dxfId="0" operator="notEqual" stopIfTrue="1">
      <formula>#REF!</formula>
    </cfRule>
  </conditionalFormatting>
  <conditionalFormatting sqref="B23">
    <cfRule type="cellIs" priority="2" dxfId="0" operator="notEqual" stopIfTrue="1">
      <formula>#REF!</formula>
    </cfRule>
  </conditionalFormatting>
  <printOptions/>
  <pageMargins left="0.75" right="0.75" top="1" bottom="1" header="0.5" footer="0.5"/>
  <pageSetup horizontalDpi="600" verticalDpi="600" orientation="portrait" paperSize="9" scale="97" r:id="rId1"/>
  <headerFooter alignWithMargins="0">
    <oddFooter>&amp;C&amp;F&amp;RPage &amp;P</oddFooter>
  </headerFooter>
  <rowBreaks count="6" manualBreakCount="6">
    <brk id="70" max="255" man="1"/>
    <brk id="88" max="255" man="1"/>
    <brk id="106" max="255" man="1"/>
    <brk id="117" max="255" man="1"/>
    <brk id="132" max="255" man="1"/>
    <brk id="146" max="255" man="1"/>
  </rowBreaks>
</worksheet>
</file>

<file path=xl/worksheets/sheet10.xml><?xml version="1.0" encoding="utf-8"?>
<worksheet xmlns="http://schemas.openxmlformats.org/spreadsheetml/2006/main" xmlns:r="http://schemas.openxmlformats.org/officeDocument/2006/relationships">
  <dimension ref="A1:L50"/>
  <sheetViews>
    <sheetView workbookViewId="0" topLeftCell="A1">
      <selection activeCell="C11" sqref="C11"/>
    </sheetView>
  </sheetViews>
  <sheetFormatPr defaultColWidth="9.140625" defaultRowHeight="12.75"/>
  <cols>
    <col min="1" max="1" width="12.00390625" style="0" customWidth="1"/>
    <col min="2" max="3" width="9.57421875" style="0" customWidth="1"/>
    <col min="4" max="4" width="10.57421875" style="0" customWidth="1"/>
    <col min="5" max="5" width="9.57421875" style="0" customWidth="1"/>
    <col min="6" max="7" width="10.140625" style="0" customWidth="1"/>
    <col min="8" max="8" width="9.7109375" style="0" customWidth="1"/>
  </cols>
  <sheetData>
    <row r="1" spans="1:8" ht="28.5" customHeight="1">
      <c r="A1" s="154" t="s">
        <v>84</v>
      </c>
      <c r="B1" s="154"/>
      <c r="C1" s="154"/>
      <c r="D1" s="154"/>
      <c r="E1" s="154"/>
      <c r="F1" s="154"/>
      <c r="G1" s="154"/>
      <c r="H1" s="154"/>
    </row>
    <row r="2" spans="1:8" ht="4.5" customHeight="1">
      <c r="A2" s="78"/>
      <c r="B2" s="78"/>
      <c r="C2" s="78"/>
      <c r="D2" s="78"/>
      <c r="E2" s="78"/>
      <c r="F2" s="78"/>
      <c r="G2" s="78"/>
      <c r="H2" s="78"/>
    </row>
    <row r="3" spans="1:8" ht="12.75">
      <c r="A3" s="25"/>
      <c r="B3" s="146" t="s">
        <v>270</v>
      </c>
      <c r="C3" s="146"/>
      <c r="D3" s="146"/>
      <c r="E3" s="146"/>
      <c r="F3" s="146"/>
      <c r="G3" s="146"/>
      <c r="H3" s="89"/>
    </row>
    <row r="4" spans="1:8" ht="22.5">
      <c r="A4" s="24" t="s">
        <v>6</v>
      </c>
      <c r="B4" s="15" t="s">
        <v>271</v>
      </c>
      <c r="C4" s="15" t="s">
        <v>272</v>
      </c>
      <c r="D4" s="15" t="s">
        <v>273</v>
      </c>
      <c r="E4" s="15" t="s">
        <v>274</v>
      </c>
      <c r="F4" s="15" t="s">
        <v>275</v>
      </c>
      <c r="G4" s="15" t="s">
        <v>276</v>
      </c>
      <c r="H4" s="26" t="s">
        <v>289</v>
      </c>
    </row>
    <row r="5" spans="1:8" ht="3.75" customHeight="1">
      <c r="A5" s="81"/>
      <c r="B5" s="85"/>
      <c r="C5" s="85"/>
      <c r="D5" s="85"/>
      <c r="E5" s="85"/>
      <c r="F5" s="85"/>
      <c r="G5" s="85"/>
      <c r="H5" s="85"/>
    </row>
    <row r="6" spans="1:8" ht="12.75" customHeight="1">
      <c r="A6" s="12"/>
      <c r="B6" s="151" t="s">
        <v>278</v>
      </c>
      <c r="C6" s="151"/>
      <c r="D6" s="151"/>
      <c r="E6" s="151"/>
      <c r="F6" s="151"/>
      <c r="G6" s="151"/>
      <c r="H6" s="151"/>
    </row>
    <row r="7" spans="1:10" ht="12.75">
      <c r="A7" s="12" t="s">
        <v>276</v>
      </c>
      <c r="B7" s="62">
        <v>250.58</v>
      </c>
      <c r="C7" s="62">
        <v>46.94</v>
      </c>
      <c r="D7" s="62">
        <v>42.42</v>
      </c>
      <c r="E7" s="62">
        <v>6</v>
      </c>
      <c r="F7" s="62">
        <v>5.71</v>
      </c>
      <c r="G7" s="62">
        <v>219.72</v>
      </c>
      <c r="H7" s="62">
        <v>571.38</v>
      </c>
      <c r="J7" s="1"/>
    </row>
    <row r="8" spans="1:8" ht="12.75">
      <c r="A8" s="18" t="s">
        <v>284</v>
      </c>
      <c r="B8" s="62">
        <v>364.26</v>
      </c>
      <c r="C8" s="62">
        <v>81.95</v>
      </c>
      <c r="D8" s="62">
        <v>26.08</v>
      </c>
      <c r="E8" s="62">
        <v>6.58</v>
      </c>
      <c r="F8" s="62">
        <v>0</v>
      </c>
      <c r="G8" s="62">
        <v>70.62</v>
      </c>
      <c r="H8" s="62">
        <v>549.49</v>
      </c>
    </row>
    <row r="9" spans="1:8" ht="12.75">
      <c r="A9" s="12" t="s">
        <v>37</v>
      </c>
      <c r="B9" s="62">
        <v>1105.56</v>
      </c>
      <c r="C9" s="62">
        <v>395.27</v>
      </c>
      <c r="D9" s="62">
        <v>133.14</v>
      </c>
      <c r="E9" s="62">
        <v>16.34</v>
      </c>
      <c r="F9" s="62" t="s">
        <v>94</v>
      </c>
      <c r="G9" s="62" t="s">
        <v>94</v>
      </c>
      <c r="H9" s="62">
        <v>1716.88</v>
      </c>
    </row>
    <row r="10" spans="1:12" ht="12.75">
      <c r="A10" s="12" t="s">
        <v>32</v>
      </c>
      <c r="B10" s="62">
        <v>2094.17</v>
      </c>
      <c r="C10" s="62">
        <v>848.9</v>
      </c>
      <c r="D10" s="62">
        <v>233.95</v>
      </c>
      <c r="E10" s="62">
        <v>8.61</v>
      </c>
      <c r="F10" s="62" t="s">
        <v>94</v>
      </c>
      <c r="G10" s="62" t="s">
        <v>94</v>
      </c>
      <c r="H10" s="62">
        <v>3337.04</v>
      </c>
      <c r="L10" s="1"/>
    </row>
    <row r="11" spans="1:8" ht="12.75">
      <c r="A11" s="12" t="s">
        <v>33</v>
      </c>
      <c r="B11" s="62">
        <v>10004.03</v>
      </c>
      <c r="C11" s="62">
        <v>2724.43</v>
      </c>
      <c r="D11" s="62">
        <v>921.21</v>
      </c>
      <c r="E11" s="62">
        <v>174.84</v>
      </c>
      <c r="F11" s="62">
        <v>182.01</v>
      </c>
      <c r="G11" s="62">
        <v>584.76</v>
      </c>
      <c r="H11" s="62">
        <v>14591.29</v>
      </c>
    </row>
    <row r="12" spans="1:8" ht="12.75">
      <c r="A12" s="12" t="s">
        <v>34</v>
      </c>
      <c r="B12" s="62">
        <v>2392.65</v>
      </c>
      <c r="C12" s="62">
        <v>665.97</v>
      </c>
      <c r="D12" s="62">
        <v>214.89</v>
      </c>
      <c r="E12" s="62">
        <v>70.88</v>
      </c>
      <c r="F12" s="62">
        <v>89.13</v>
      </c>
      <c r="G12" s="62">
        <v>123.6</v>
      </c>
      <c r="H12" s="62">
        <v>3557.13</v>
      </c>
    </row>
    <row r="13" spans="1:8" ht="12.75">
      <c r="A13" s="12" t="s">
        <v>280</v>
      </c>
      <c r="B13" s="62">
        <v>893.11</v>
      </c>
      <c r="C13" s="62">
        <v>235.93</v>
      </c>
      <c r="D13" s="62">
        <v>92.77</v>
      </c>
      <c r="E13" s="62">
        <v>29.46</v>
      </c>
      <c r="F13" s="62">
        <v>45.18</v>
      </c>
      <c r="G13" s="62">
        <v>78.8</v>
      </c>
      <c r="H13" s="62">
        <v>1375.26</v>
      </c>
    </row>
    <row r="14" spans="1:8" ht="12.75">
      <c r="A14" s="6" t="s">
        <v>1</v>
      </c>
      <c r="B14" s="63">
        <v>17104.36</v>
      </c>
      <c r="C14" s="63">
        <v>4999.39</v>
      </c>
      <c r="D14" s="63">
        <v>1664.48</v>
      </c>
      <c r="E14" s="63">
        <v>312.71</v>
      </c>
      <c r="F14" s="63">
        <v>327.8</v>
      </c>
      <c r="G14" s="63">
        <v>1289.72</v>
      </c>
      <c r="H14" s="63">
        <v>25698.46</v>
      </c>
    </row>
    <row r="15" spans="1:8" ht="12.75">
      <c r="A15" s="12" t="s">
        <v>285</v>
      </c>
      <c r="B15" s="69">
        <v>38.8</v>
      </c>
      <c r="C15" s="69">
        <v>38.2</v>
      </c>
      <c r="D15" s="69">
        <v>38.6</v>
      </c>
      <c r="E15" s="69">
        <v>41.5</v>
      </c>
      <c r="F15" s="69">
        <v>44.8</v>
      </c>
      <c r="G15" s="69">
        <v>37.6</v>
      </c>
      <c r="H15" s="69">
        <v>38.8</v>
      </c>
    </row>
    <row r="16" spans="1:8" ht="3" customHeight="1">
      <c r="A16" s="12"/>
      <c r="B16" s="69"/>
      <c r="C16" s="69"/>
      <c r="D16" s="69"/>
      <c r="E16" s="69"/>
      <c r="F16" s="69"/>
      <c r="G16" s="69"/>
      <c r="H16" s="69"/>
    </row>
    <row r="17" spans="1:8" ht="12.75">
      <c r="A17" s="12"/>
      <c r="B17" s="150" t="s">
        <v>283</v>
      </c>
      <c r="C17" s="150"/>
      <c r="D17" s="150"/>
      <c r="E17" s="150"/>
      <c r="F17" s="150"/>
      <c r="G17" s="150"/>
      <c r="H17" s="150"/>
    </row>
    <row r="18" spans="1:8" ht="12.75">
      <c r="A18" s="12" t="s">
        <v>276</v>
      </c>
      <c r="B18" s="62">
        <v>2656.28</v>
      </c>
      <c r="C18" s="62">
        <v>864.26</v>
      </c>
      <c r="D18" s="62">
        <v>473.71</v>
      </c>
      <c r="E18" s="62">
        <v>75.87</v>
      </c>
      <c r="F18" s="62">
        <v>61.12</v>
      </c>
      <c r="G18" s="62">
        <v>2615.3</v>
      </c>
      <c r="H18" s="62">
        <v>6746.55</v>
      </c>
    </row>
    <row r="19" spans="1:8" ht="12.75">
      <c r="A19" s="18" t="s">
        <v>284</v>
      </c>
      <c r="B19" s="62">
        <v>9218.9</v>
      </c>
      <c r="C19" s="62">
        <v>2812.2</v>
      </c>
      <c r="D19" s="62">
        <v>1094.42</v>
      </c>
      <c r="E19" s="62">
        <v>241.76</v>
      </c>
      <c r="F19" s="62">
        <v>88.9</v>
      </c>
      <c r="G19" s="62">
        <v>650.33</v>
      </c>
      <c r="H19" s="62">
        <v>14106.52</v>
      </c>
    </row>
    <row r="20" spans="1:8" ht="12.75">
      <c r="A20" s="12" t="s">
        <v>37</v>
      </c>
      <c r="B20" s="62">
        <v>31460.21</v>
      </c>
      <c r="C20" s="62">
        <v>11731.91</v>
      </c>
      <c r="D20" s="62">
        <v>4696.33</v>
      </c>
      <c r="E20" s="62">
        <v>666.79</v>
      </c>
      <c r="F20" s="62" t="s">
        <v>94</v>
      </c>
      <c r="G20" s="62" t="s">
        <v>94</v>
      </c>
      <c r="H20" s="62">
        <v>50805.75</v>
      </c>
    </row>
    <row r="21" spans="1:8" ht="12.75">
      <c r="A21" s="12" t="s">
        <v>32</v>
      </c>
      <c r="B21" s="62">
        <v>34404.17</v>
      </c>
      <c r="C21" s="62">
        <v>13458.01</v>
      </c>
      <c r="D21" s="62">
        <v>5706.72</v>
      </c>
      <c r="E21" s="62">
        <v>751.13</v>
      </c>
      <c r="F21" s="62" t="s">
        <v>94</v>
      </c>
      <c r="G21" s="62" t="s">
        <v>94</v>
      </c>
      <c r="H21" s="62">
        <v>56558.42</v>
      </c>
    </row>
    <row r="22" spans="1:8" ht="12.75">
      <c r="A22" s="12" t="s">
        <v>33</v>
      </c>
      <c r="B22" s="62">
        <v>60803.66</v>
      </c>
      <c r="C22" s="62">
        <v>16721.06</v>
      </c>
      <c r="D22" s="62">
        <v>8395.23</v>
      </c>
      <c r="E22" s="62">
        <v>1643.21</v>
      </c>
      <c r="F22" s="62">
        <v>888.41</v>
      </c>
      <c r="G22" s="62">
        <v>3330.98</v>
      </c>
      <c r="H22" s="62">
        <v>91782.55</v>
      </c>
    </row>
    <row r="23" spans="1:8" ht="12.75">
      <c r="A23" s="12" t="s">
        <v>34</v>
      </c>
      <c r="B23" s="62">
        <v>13064.09</v>
      </c>
      <c r="C23" s="62">
        <v>3652.11</v>
      </c>
      <c r="D23" s="62">
        <v>1901.5</v>
      </c>
      <c r="E23" s="62">
        <v>377.23</v>
      </c>
      <c r="F23" s="62">
        <v>291.37</v>
      </c>
      <c r="G23" s="62">
        <v>667.35</v>
      </c>
      <c r="H23" s="62">
        <v>19953.65</v>
      </c>
    </row>
    <row r="24" spans="1:8" ht="12.75">
      <c r="A24" s="12" t="s">
        <v>280</v>
      </c>
      <c r="B24" s="62">
        <v>4396</v>
      </c>
      <c r="C24" s="62">
        <v>1439.05</v>
      </c>
      <c r="D24" s="62">
        <v>691.2</v>
      </c>
      <c r="E24" s="62">
        <v>137.26</v>
      </c>
      <c r="F24" s="62">
        <v>104.47</v>
      </c>
      <c r="G24" s="62">
        <v>320.75</v>
      </c>
      <c r="H24" s="62">
        <v>7088.73</v>
      </c>
    </row>
    <row r="25" spans="1:8" ht="12.75">
      <c r="A25" s="6" t="s">
        <v>1</v>
      </c>
      <c r="B25" s="63">
        <v>156003.32</v>
      </c>
      <c r="C25" s="63">
        <v>50678.59</v>
      </c>
      <c r="D25" s="63">
        <v>22959.1</v>
      </c>
      <c r="E25" s="63">
        <v>3893.25</v>
      </c>
      <c r="F25" s="63">
        <v>1838.26</v>
      </c>
      <c r="G25" s="63">
        <v>11669.63</v>
      </c>
      <c r="H25" s="63">
        <v>247042.17</v>
      </c>
    </row>
    <row r="26" spans="1:8" ht="12.75">
      <c r="A26" s="12" t="s">
        <v>285</v>
      </c>
      <c r="B26" s="69">
        <v>33</v>
      </c>
      <c r="C26" s="69">
        <v>32</v>
      </c>
      <c r="D26" s="69">
        <v>33.2</v>
      </c>
      <c r="E26" s="69">
        <v>34.1</v>
      </c>
      <c r="F26" s="69">
        <v>37.4</v>
      </c>
      <c r="G26" s="69">
        <v>32.3</v>
      </c>
      <c r="H26" s="69">
        <v>32.8</v>
      </c>
    </row>
    <row r="27" spans="1:8" ht="3" customHeight="1">
      <c r="A27" s="12"/>
      <c r="B27" s="69"/>
      <c r="C27" s="69"/>
      <c r="D27" s="69"/>
      <c r="E27" s="69"/>
      <c r="F27" s="69"/>
      <c r="G27" s="69"/>
      <c r="H27" s="69"/>
    </row>
    <row r="28" spans="1:8" ht="12.75">
      <c r="A28" s="12"/>
      <c r="B28" s="151" t="s">
        <v>282</v>
      </c>
      <c r="C28" s="151"/>
      <c r="D28" s="151"/>
      <c r="E28" s="151"/>
      <c r="F28" s="151"/>
      <c r="G28" s="151"/>
      <c r="H28" s="151"/>
    </row>
    <row r="29" spans="1:8" ht="12.75">
      <c r="A29" s="12" t="s">
        <v>276</v>
      </c>
      <c r="B29" s="62">
        <v>2906.87</v>
      </c>
      <c r="C29" s="62">
        <v>911.19</v>
      </c>
      <c r="D29" s="62">
        <v>516.14</v>
      </c>
      <c r="E29" s="62">
        <v>81.87</v>
      </c>
      <c r="F29" s="62">
        <v>66.84</v>
      </c>
      <c r="G29" s="62">
        <v>2835.03</v>
      </c>
      <c r="H29" s="62">
        <v>7317.93</v>
      </c>
    </row>
    <row r="30" spans="1:8" ht="12.75">
      <c r="A30" s="18" t="s">
        <v>284</v>
      </c>
      <c r="B30" s="62">
        <v>9583.16</v>
      </c>
      <c r="C30" s="62">
        <v>2894.15</v>
      </c>
      <c r="D30" s="62">
        <v>1120.5</v>
      </c>
      <c r="E30" s="62">
        <v>248.34</v>
      </c>
      <c r="F30" s="62">
        <v>88.9</v>
      </c>
      <c r="G30" s="62">
        <v>720.95</v>
      </c>
      <c r="H30" s="62">
        <v>14656.01</v>
      </c>
    </row>
    <row r="31" spans="1:8" ht="12.75">
      <c r="A31" s="12" t="s">
        <v>37</v>
      </c>
      <c r="B31" s="62">
        <v>32565.77</v>
      </c>
      <c r="C31" s="62">
        <v>12127.18</v>
      </c>
      <c r="D31" s="62">
        <v>4829.47</v>
      </c>
      <c r="E31" s="62">
        <v>683.13</v>
      </c>
      <c r="F31" s="62">
        <v>222.38</v>
      </c>
      <c r="G31" s="62">
        <v>2094.69</v>
      </c>
      <c r="H31" s="62">
        <v>52522.62</v>
      </c>
    </row>
    <row r="32" spans="1:8" ht="12.75">
      <c r="A32" s="12" t="s">
        <v>32</v>
      </c>
      <c r="B32" s="62">
        <v>36498.34</v>
      </c>
      <c r="C32" s="62">
        <v>14306.91</v>
      </c>
      <c r="D32" s="62">
        <v>5940.67</v>
      </c>
      <c r="E32" s="62">
        <v>759.74</v>
      </c>
      <c r="F32" s="62">
        <v>187.37</v>
      </c>
      <c r="G32" s="62">
        <v>2202.43</v>
      </c>
      <c r="H32" s="62">
        <v>59895.46</v>
      </c>
    </row>
    <row r="33" spans="1:8" ht="12.75">
      <c r="A33" s="12" t="s">
        <v>33</v>
      </c>
      <c r="B33" s="62">
        <v>70807.69</v>
      </c>
      <c r="C33" s="62">
        <v>19445.48</v>
      </c>
      <c r="D33" s="62">
        <v>9316.44</v>
      </c>
      <c r="E33" s="62">
        <v>1818.05</v>
      </c>
      <c r="F33" s="62">
        <v>1070.43</v>
      </c>
      <c r="G33" s="62">
        <v>3915.75</v>
      </c>
      <c r="H33" s="62">
        <v>106373.83</v>
      </c>
    </row>
    <row r="34" spans="1:8" ht="12.75">
      <c r="A34" s="12" t="s">
        <v>34</v>
      </c>
      <c r="B34" s="62">
        <v>15456.75</v>
      </c>
      <c r="C34" s="62">
        <v>4318.09</v>
      </c>
      <c r="D34" s="62">
        <v>2116.4</v>
      </c>
      <c r="E34" s="62">
        <v>448.11</v>
      </c>
      <c r="F34" s="62">
        <v>380.5</v>
      </c>
      <c r="G34" s="62">
        <v>790.95</v>
      </c>
      <c r="H34" s="62">
        <v>23510.79</v>
      </c>
    </row>
    <row r="35" spans="1:8" ht="12.75">
      <c r="A35" s="12" t="s">
        <v>280</v>
      </c>
      <c r="B35" s="62">
        <v>5289.11</v>
      </c>
      <c r="C35" s="62">
        <v>1674.98</v>
      </c>
      <c r="D35" s="62">
        <v>783.97</v>
      </c>
      <c r="E35" s="62">
        <v>166.72</v>
      </c>
      <c r="F35" s="62">
        <v>149.65</v>
      </c>
      <c r="G35" s="62">
        <v>399.55</v>
      </c>
      <c r="H35" s="62">
        <v>8463.98</v>
      </c>
    </row>
    <row r="36" spans="1:8" ht="12.75">
      <c r="A36" s="2" t="s">
        <v>1</v>
      </c>
      <c r="B36" s="64">
        <v>173107.68</v>
      </c>
      <c r="C36" s="64">
        <v>55677.98</v>
      </c>
      <c r="D36" s="64">
        <v>24623.58</v>
      </c>
      <c r="E36" s="64">
        <v>4205.96</v>
      </c>
      <c r="F36" s="64">
        <v>2166.07</v>
      </c>
      <c r="G36" s="64">
        <v>12959.35</v>
      </c>
      <c r="H36" s="64">
        <v>272740.62</v>
      </c>
    </row>
    <row r="37" spans="1:8" ht="12.75">
      <c r="A37" s="12" t="s">
        <v>285</v>
      </c>
      <c r="B37" s="69">
        <v>33.5</v>
      </c>
      <c r="C37" s="69">
        <v>32.6</v>
      </c>
      <c r="D37" s="69">
        <v>33.6</v>
      </c>
      <c r="E37" s="69">
        <v>34.7</v>
      </c>
      <c r="F37" s="69">
        <v>38.5</v>
      </c>
      <c r="G37" s="69">
        <v>32.8</v>
      </c>
      <c r="H37" s="69">
        <v>33.4</v>
      </c>
    </row>
    <row r="38" spans="1:10" ht="3.75" customHeight="1">
      <c r="A38" s="9"/>
      <c r="B38" s="9"/>
      <c r="C38" s="10"/>
      <c r="D38" s="10"/>
      <c r="E38" s="10"/>
      <c r="F38" s="10"/>
      <c r="G38" s="10"/>
      <c r="H38" s="10"/>
      <c r="I38" s="19"/>
      <c r="J38" s="19"/>
    </row>
    <row r="39" spans="1:9" s="46" customFormat="1" ht="12" customHeight="1">
      <c r="A39" s="72" t="s">
        <v>97</v>
      </c>
      <c r="C39" s="73"/>
      <c r="D39" s="73"/>
      <c r="E39" s="73"/>
      <c r="F39" s="73"/>
      <c r="I39" s="72"/>
    </row>
    <row r="47" ht="12.75">
      <c r="J47" s="1"/>
    </row>
    <row r="50" ht="12.75">
      <c r="L50" s="1"/>
    </row>
  </sheetData>
  <mergeCells count="5">
    <mergeCell ref="A1:H1"/>
    <mergeCell ref="B6:H6"/>
    <mergeCell ref="B17:H17"/>
    <mergeCell ref="B28:H28"/>
    <mergeCell ref="B3:G3"/>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1.xml><?xml version="1.0" encoding="utf-8"?>
<worksheet xmlns="http://schemas.openxmlformats.org/spreadsheetml/2006/main" xmlns:r="http://schemas.openxmlformats.org/officeDocument/2006/relationships">
  <dimension ref="A1:M48"/>
  <sheetViews>
    <sheetView workbookViewId="0" topLeftCell="A1">
      <selection activeCell="A2" sqref="A2"/>
    </sheetView>
  </sheetViews>
  <sheetFormatPr defaultColWidth="9.140625" defaultRowHeight="12.75"/>
  <cols>
    <col min="1" max="1" width="15.28125" style="0" customWidth="1"/>
    <col min="2" max="6" width="10.421875" style="0" customWidth="1"/>
    <col min="7" max="7" width="9.8515625" style="0" customWidth="1"/>
    <col min="8" max="8" width="9.140625" style="33" customWidth="1"/>
  </cols>
  <sheetData>
    <row r="1" ht="12.75" customHeight="1">
      <c r="A1" s="2" t="s">
        <v>85</v>
      </c>
    </row>
    <row r="2" ht="3.75" customHeight="1">
      <c r="A2" s="2"/>
    </row>
    <row r="3" spans="1:8" ht="12.75">
      <c r="A3" s="25"/>
      <c r="B3" s="146" t="s">
        <v>5</v>
      </c>
      <c r="C3" s="146"/>
      <c r="D3" s="146"/>
      <c r="E3" s="146"/>
      <c r="F3" s="146"/>
      <c r="G3" s="157"/>
      <c r="H3" s="155" t="s">
        <v>281</v>
      </c>
    </row>
    <row r="4" spans="1:8" ht="12.75">
      <c r="A4" s="24" t="s">
        <v>6</v>
      </c>
      <c r="B4" s="5" t="s">
        <v>218</v>
      </c>
      <c r="C4" s="5" t="s">
        <v>38</v>
      </c>
      <c r="D4" s="5" t="s">
        <v>39</v>
      </c>
      <c r="E4" s="5" t="s">
        <v>40</v>
      </c>
      <c r="F4" s="5" t="s">
        <v>219</v>
      </c>
      <c r="G4" s="5" t="s">
        <v>50</v>
      </c>
      <c r="H4" s="156"/>
    </row>
    <row r="5" spans="1:8" ht="3.75" customHeight="1">
      <c r="A5" s="81"/>
      <c r="B5" s="87"/>
      <c r="C5" s="87"/>
      <c r="D5" s="87"/>
      <c r="E5" s="87"/>
      <c r="F5" s="87"/>
      <c r="G5" s="87"/>
      <c r="H5" s="88"/>
    </row>
    <row r="6" spans="1:7" ht="12.75" customHeight="1">
      <c r="A6" s="12"/>
      <c r="B6" s="151" t="s">
        <v>278</v>
      </c>
      <c r="C6" s="151"/>
      <c r="D6" s="151"/>
      <c r="E6" s="151"/>
      <c r="F6" s="151"/>
      <c r="G6" s="151"/>
    </row>
    <row r="7" spans="1:8" ht="12.75">
      <c r="A7" s="12" t="s">
        <v>276</v>
      </c>
      <c r="B7" s="62">
        <v>34.92</v>
      </c>
      <c r="C7" s="62">
        <v>109.29</v>
      </c>
      <c r="D7" s="62">
        <v>164.33</v>
      </c>
      <c r="E7" s="62">
        <v>160.65</v>
      </c>
      <c r="F7" s="62">
        <v>102.19</v>
      </c>
      <c r="G7" s="62">
        <v>571.38</v>
      </c>
      <c r="H7" s="69">
        <v>43.4</v>
      </c>
    </row>
    <row r="8" spans="1:8" ht="12.75">
      <c r="A8" s="18" t="s">
        <v>284</v>
      </c>
      <c r="B8" s="62">
        <v>29.69</v>
      </c>
      <c r="C8" s="62">
        <v>99.77</v>
      </c>
      <c r="D8" s="62">
        <v>188.12</v>
      </c>
      <c r="E8" s="62">
        <v>115.2</v>
      </c>
      <c r="F8" s="62">
        <v>116.71</v>
      </c>
      <c r="G8" s="62">
        <v>549.49</v>
      </c>
      <c r="H8" s="69">
        <v>43.7</v>
      </c>
    </row>
    <row r="9" spans="1:13" ht="12.75">
      <c r="A9" s="12" t="s">
        <v>37</v>
      </c>
      <c r="B9" s="62">
        <v>94.32</v>
      </c>
      <c r="C9" s="62">
        <v>258.95</v>
      </c>
      <c r="D9" s="62">
        <v>421.13</v>
      </c>
      <c r="E9" s="62">
        <v>514.53</v>
      </c>
      <c r="F9" s="62">
        <v>427.94</v>
      </c>
      <c r="G9" s="62">
        <v>1716.88</v>
      </c>
      <c r="H9" s="69">
        <v>45.2</v>
      </c>
      <c r="M9" s="1"/>
    </row>
    <row r="10" spans="1:8" ht="12.75">
      <c r="A10" s="12" t="s">
        <v>32</v>
      </c>
      <c r="B10" s="62">
        <v>158.63</v>
      </c>
      <c r="C10" s="62">
        <v>553.13</v>
      </c>
      <c r="D10" s="62">
        <v>901.32</v>
      </c>
      <c r="E10" s="62">
        <v>1089.05</v>
      </c>
      <c r="F10" s="62">
        <v>634.9</v>
      </c>
      <c r="G10" s="62">
        <v>3337.04</v>
      </c>
      <c r="H10" s="69">
        <v>44.2</v>
      </c>
    </row>
    <row r="11" spans="1:8" ht="12.75">
      <c r="A11" s="12" t="s">
        <v>33</v>
      </c>
      <c r="B11" s="62">
        <v>636.43</v>
      </c>
      <c r="C11" s="62">
        <v>3134.38</v>
      </c>
      <c r="D11" s="62">
        <v>4340.4</v>
      </c>
      <c r="E11" s="62">
        <v>4386.85</v>
      </c>
      <c r="F11" s="62">
        <v>2093.22</v>
      </c>
      <c r="G11" s="62">
        <v>14591.29</v>
      </c>
      <c r="H11" s="69">
        <v>42.5</v>
      </c>
    </row>
    <row r="12" spans="1:8" ht="12.75">
      <c r="A12" s="12" t="s">
        <v>34</v>
      </c>
      <c r="B12" s="62">
        <v>91.87</v>
      </c>
      <c r="C12" s="62">
        <v>688.49</v>
      </c>
      <c r="D12" s="62">
        <v>1201.64</v>
      </c>
      <c r="E12" s="62">
        <v>1125.18</v>
      </c>
      <c r="F12" s="62">
        <v>449.95</v>
      </c>
      <c r="G12" s="62">
        <v>3557.13</v>
      </c>
      <c r="H12" s="69">
        <v>42.8</v>
      </c>
    </row>
    <row r="13" spans="1:8" ht="12.75">
      <c r="A13" s="12" t="s">
        <v>280</v>
      </c>
      <c r="B13" s="62">
        <v>61.64</v>
      </c>
      <c r="C13" s="62">
        <v>293.27</v>
      </c>
      <c r="D13" s="62">
        <v>434.18</v>
      </c>
      <c r="E13" s="62">
        <v>391.14</v>
      </c>
      <c r="F13" s="62">
        <v>195.03</v>
      </c>
      <c r="G13" s="62">
        <v>1375.26</v>
      </c>
      <c r="H13" s="69">
        <v>42.4</v>
      </c>
    </row>
    <row r="14" spans="1:8" ht="12.75">
      <c r="A14" s="6" t="s">
        <v>1</v>
      </c>
      <c r="B14" s="63">
        <v>1107.49</v>
      </c>
      <c r="C14" s="63">
        <v>5137.27</v>
      </c>
      <c r="D14" s="63">
        <v>7651.13</v>
      </c>
      <c r="E14" s="63">
        <v>7782.62</v>
      </c>
      <c r="F14" s="63">
        <v>4019.95</v>
      </c>
      <c r="G14" s="63">
        <v>25698.46</v>
      </c>
      <c r="H14" s="68">
        <v>43</v>
      </c>
    </row>
    <row r="15" spans="1:8" ht="12.75">
      <c r="A15" s="12" t="s">
        <v>285</v>
      </c>
      <c r="B15" s="69">
        <v>37.9</v>
      </c>
      <c r="C15" s="69">
        <v>39.5</v>
      </c>
      <c r="D15" s="69">
        <v>39.3</v>
      </c>
      <c r="E15" s="69">
        <v>38.8</v>
      </c>
      <c r="F15" s="69">
        <v>36.9</v>
      </c>
      <c r="G15" s="69">
        <v>38.8</v>
      </c>
      <c r="H15" s="32" t="s">
        <v>246</v>
      </c>
    </row>
    <row r="16" spans="1:8" ht="3.75" customHeight="1">
      <c r="A16" s="12"/>
      <c r="B16" s="69"/>
      <c r="C16" s="69"/>
      <c r="D16" s="69"/>
      <c r="E16" s="69"/>
      <c r="F16" s="69"/>
      <c r="G16" s="69"/>
      <c r="H16" s="32"/>
    </row>
    <row r="17" spans="1:8" ht="12.75">
      <c r="A17" s="12"/>
      <c r="B17" s="150" t="s">
        <v>283</v>
      </c>
      <c r="C17" s="150"/>
      <c r="D17" s="150"/>
      <c r="E17" s="150"/>
      <c r="F17" s="150"/>
      <c r="G17" s="150"/>
      <c r="H17" s="32"/>
    </row>
    <row r="18" spans="1:8" ht="12.75">
      <c r="A18" s="12" t="s">
        <v>276</v>
      </c>
      <c r="B18" s="62">
        <v>391.44</v>
      </c>
      <c r="C18" s="62">
        <v>1265.07</v>
      </c>
      <c r="D18" s="62">
        <v>1569.41</v>
      </c>
      <c r="E18" s="62">
        <v>2014.4</v>
      </c>
      <c r="F18" s="62">
        <v>1506.24</v>
      </c>
      <c r="G18" s="62">
        <v>6746.55</v>
      </c>
      <c r="H18" s="69">
        <v>44.6</v>
      </c>
    </row>
    <row r="19" spans="1:8" ht="12.75">
      <c r="A19" s="18" t="s">
        <v>284</v>
      </c>
      <c r="B19" s="62">
        <v>386.92</v>
      </c>
      <c r="C19" s="62">
        <v>2508.88</v>
      </c>
      <c r="D19" s="62">
        <v>5577.75</v>
      </c>
      <c r="E19" s="62">
        <v>3090.11</v>
      </c>
      <c r="F19" s="62">
        <v>2542.87</v>
      </c>
      <c r="G19" s="62">
        <v>14106.52</v>
      </c>
      <c r="H19" s="69">
        <v>43.5</v>
      </c>
    </row>
    <row r="20" spans="1:8" ht="12.75">
      <c r="A20" s="12" t="s">
        <v>37</v>
      </c>
      <c r="B20" s="62">
        <v>967.03</v>
      </c>
      <c r="C20" s="62">
        <v>6629.78</v>
      </c>
      <c r="D20" s="62">
        <v>17338.07</v>
      </c>
      <c r="E20" s="62">
        <v>15827.56</v>
      </c>
      <c r="F20" s="62">
        <v>10043.31</v>
      </c>
      <c r="G20" s="62">
        <v>50805.75</v>
      </c>
      <c r="H20" s="69">
        <v>45.2</v>
      </c>
    </row>
    <row r="21" spans="1:8" ht="12.75">
      <c r="A21" s="12" t="s">
        <v>32</v>
      </c>
      <c r="B21" s="62">
        <v>1857.69</v>
      </c>
      <c r="C21" s="62">
        <v>7809.91</v>
      </c>
      <c r="D21" s="62">
        <v>13499.35</v>
      </c>
      <c r="E21" s="62">
        <v>21367.49</v>
      </c>
      <c r="F21" s="62">
        <v>12023.99</v>
      </c>
      <c r="G21" s="62">
        <v>56558.42</v>
      </c>
      <c r="H21" s="69">
        <v>45.7</v>
      </c>
    </row>
    <row r="22" spans="1:8" ht="12.75">
      <c r="A22" s="12" t="s">
        <v>33</v>
      </c>
      <c r="B22" s="62">
        <v>7587.05</v>
      </c>
      <c r="C22" s="62">
        <v>19958.54</v>
      </c>
      <c r="D22" s="62">
        <v>18366.56</v>
      </c>
      <c r="E22" s="62">
        <v>30016.33</v>
      </c>
      <c r="F22" s="62">
        <v>15854.07</v>
      </c>
      <c r="G22" s="62">
        <v>91782.55</v>
      </c>
      <c r="H22" s="69">
        <v>42.6</v>
      </c>
    </row>
    <row r="23" spans="1:8" ht="12.75">
      <c r="A23" s="12" t="s">
        <v>34</v>
      </c>
      <c r="B23" s="62">
        <v>956.13</v>
      </c>
      <c r="C23" s="62">
        <v>3745.76</v>
      </c>
      <c r="D23" s="62">
        <v>4158.08</v>
      </c>
      <c r="E23" s="62">
        <v>7383.72</v>
      </c>
      <c r="F23" s="62">
        <v>3709.96</v>
      </c>
      <c r="G23" s="62">
        <v>19953.65</v>
      </c>
      <c r="H23" s="69">
        <v>44.2</v>
      </c>
    </row>
    <row r="24" spans="1:8" ht="12.75">
      <c r="A24" s="12" t="s">
        <v>280</v>
      </c>
      <c r="B24" s="62">
        <v>320.3</v>
      </c>
      <c r="C24" s="62">
        <v>1041.18</v>
      </c>
      <c r="D24" s="62">
        <v>1668.64</v>
      </c>
      <c r="E24" s="62">
        <v>2670.06</v>
      </c>
      <c r="F24" s="62">
        <v>1388.54</v>
      </c>
      <c r="G24" s="62">
        <v>7088.73</v>
      </c>
      <c r="H24" s="69">
        <v>45</v>
      </c>
    </row>
    <row r="25" spans="1:8" ht="12.75">
      <c r="A25" s="6" t="s">
        <v>1</v>
      </c>
      <c r="B25" s="63">
        <v>12466.57</v>
      </c>
      <c r="C25" s="63">
        <v>42959.11</v>
      </c>
      <c r="D25" s="63">
        <v>62177.84</v>
      </c>
      <c r="E25" s="63">
        <v>82369.67</v>
      </c>
      <c r="F25" s="63">
        <v>47068.97</v>
      </c>
      <c r="G25" s="63">
        <v>247042.17</v>
      </c>
      <c r="H25" s="68">
        <v>44.2</v>
      </c>
    </row>
    <row r="26" spans="1:8" ht="12.75">
      <c r="A26" s="12" t="s">
        <v>285</v>
      </c>
      <c r="B26" s="69">
        <v>36.9</v>
      </c>
      <c r="C26" s="69">
        <v>34.2</v>
      </c>
      <c r="D26" s="69">
        <v>30.2</v>
      </c>
      <c r="E26" s="69">
        <v>33.6</v>
      </c>
      <c r="F26" s="69">
        <v>32.5</v>
      </c>
      <c r="G26" s="69">
        <v>32.8</v>
      </c>
      <c r="H26" s="32" t="s">
        <v>246</v>
      </c>
    </row>
    <row r="27" spans="1:8" ht="3" customHeight="1">
      <c r="A27" s="12"/>
      <c r="B27" s="69"/>
      <c r="C27" s="69"/>
      <c r="D27" s="69"/>
      <c r="E27" s="69"/>
      <c r="F27" s="69"/>
      <c r="G27" s="69"/>
      <c r="H27" s="32"/>
    </row>
    <row r="28" spans="1:8" ht="12.75">
      <c r="A28" s="12"/>
      <c r="B28" s="151" t="s">
        <v>282</v>
      </c>
      <c r="C28" s="151"/>
      <c r="D28" s="151"/>
      <c r="E28" s="151"/>
      <c r="F28" s="151"/>
      <c r="G28" s="151"/>
      <c r="H28" s="32"/>
    </row>
    <row r="29" spans="1:8" ht="12.75">
      <c r="A29" s="12" t="s">
        <v>276</v>
      </c>
      <c r="B29" s="62">
        <v>426.36</v>
      </c>
      <c r="C29" s="62">
        <v>1374.35</v>
      </c>
      <c r="D29" s="62">
        <v>1733.74</v>
      </c>
      <c r="E29" s="62">
        <v>2175.05</v>
      </c>
      <c r="F29" s="62">
        <v>1608.43</v>
      </c>
      <c r="G29" s="62">
        <v>7317.93</v>
      </c>
      <c r="H29" s="69">
        <v>44.5</v>
      </c>
    </row>
    <row r="30" spans="1:8" ht="12.75">
      <c r="A30" s="18" t="s">
        <v>284</v>
      </c>
      <c r="B30" s="62">
        <v>416.6</v>
      </c>
      <c r="C30" s="62">
        <v>2608.65</v>
      </c>
      <c r="D30" s="62">
        <v>5765.87</v>
      </c>
      <c r="E30" s="62">
        <v>3205.31</v>
      </c>
      <c r="F30" s="62">
        <v>2659.58</v>
      </c>
      <c r="G30" s="62">
        <v>14656.01</v>
      </c>
      <c r="H30" s="69">
        <v>43.5</v>
      </c>
    </row>
    <row r="31" spans="1:8" ht="12.75">
      <c r="A31" s="12" t="s">
        <v>37</v>
      </c>
      <c r="B31" s="62">
        <v>1061.35</v>
      </c>
      <c r="C31" s="62">
        <v>6888.73</v>
      </c>
      <c r="D31" s="62">
        <v>17759.2</v>
      </c>
      <c r="E31" s="62">
        <v>16342.09</v>
      </c>
      <c r="F31" s="62">
        <v>10471.26</v>
      </c>
      <c r="G31" s="62">
        <v>52522.62</v>
      </c>
      <c r="H31" s="69">
        <v>45.2</v>
      </c>
    </row>
    <row r="32" spans="1:8" ht="12.75">
      <c r="A32" s="12" t="s">
        <v>32</v>
      </c>
      <c r="B32" s="62">
        <v>2016.33</v>
      </c>
      <c r="C32" s="62">
        <v>8363.03</v>
      </c>
      <c r="D32" s="62">
        <v>14400.67</v>
      </c>
      <c r="E32" s="62">
        <v>22456.54</v>
      </c>
      <c r="F32" s="62">
        <v>12658.89</v>
      </c>
      <c r="G32" s="62">
        <v>59895.46</v>
      </c>
      <c r="H32" s="69">
        <v>45.6</v>
      </c>
    </row>
    <row r="33" spans="1:8" ht="12.75">
      <c r="A33" s="12" t="s">
        <v>33</v>
      </c>
      <c r="B33" s="62">
        <v>8223.48</v>
      </c>
      <c r="C33" s="62">
        <v>23092.92</v>
      </c>
      <c r="D33" s="62">
        <v>22706.96</v>
      </c>
      <c r="E33" s="62">
        <v>34403.18</v>
      </c>
      <c r="F33" s="62">
        <v>17947.3</v>
      </c>
      <c r="G33" s="62">
        <v>106373.83</v>
      </c>
      <c r="H33" s="69">
        <v>42.6</v>
      </c>
    </row>
    <row r="34" spans="1:8" ht="12.75">
      <c r="A34" s="12" t="s">
        <v>34</v>
      </c>
      <c r="B34" s="62">
        <v>1048</v>
      </c>
      <c r="C34" s="62">
        <v>4434.25</v>
      </c>
      <c r="D34" s="62">
        <v>5359.72</v>
      </c>
      <c r="E34" s="62">
        <v>8508.9</v>
      </c>
      <c r="F34" s="62">
        <v>4159.91</v>
      </c>
      <c r="G34" s="62">
        <v>23510.79</v>
      </c>
      <c r="H34" s="69">
        <v>44</v>
      </c>
    </row>
    <row r="35" spans="1:8" ht="12.75">
      <c r="A35" s="12" t="s">
        <v>280</v>
      </c>
      <c r="B35" s="62">
        <v>381.94</v>
      </c>
      <c r="C35" s="62">
        <v>1334.46</v>
      </c>
      <c r="D35" s="62">
        <v>2102.81</v>
      </c>
      <c r="E35" s="62">
        <v>3061.21</v>
      </c>
      <c r="F35" s="62">
        <v>1583.57</v>
      </c>
      <c r="G35" s="62">
        <v>8463.98</v>
      </c>
      <c r="H35" s="69">
        <v>44.6</v>
      </c>
    </row>
    <row r="36" spans="1:8" ht="12.75">
      <c r="A36" s="2" t="s">
        <v>1</v>
      </c>
      <c r="B36" s="64">
        <v>13574.05</v>
      </c>
      <c r="C36" s="64">
        <v>48096.38</v>
      </c>
      <c r="D36" s="64">
        <v>69828.97</v>
      </c>
      <c r="E36" s="64">
        <v>90152.3</v>
      </c>
      <c r="F36" s="64">
        <v>51088.93</v>
      </c>
      <c r="G36" s="64">
        <v>272740.62</v>
      </c>
      <c r="H36" s="67">
        <v>44.1</v>
      </c>
    </row>
    <row r="37" spans="1:8" ht="12.75">
      <c r="A37" s="12" t="s">
        <v>285</v>
      </c>
      <c r="B37" s="69">
        <v>37</v>
      </c>
      <c r="C37" s="69">
        <v>34.8</v>
      </c>
      <c r="D37" s="69">
        <v>31.2</v>
      </c>
      <c r="E37" s="69">
        <v>34.1</v>
      </c>
      <c r="F37" s="69">
        <v>32.9</v>
      </c>
      <c r="G37" s="69">
        <v>33.4</v>
      </c>
      <c r="H37" s="32" t="s">
        <v>246</v>
      </c>
    </row>
    <row r="38" spans="1:9" ht="3" customHeight="1">
      <c r="A38" s="9"/>
      <c r="B38" s="9"/>
      <c r="C38" s="10"/>
      <c r="D38" s="10"/>
      <c r="E38" s="10"/>
      <c r="F38" s="10"/>
      <c r="G38" s="10"/>
      <c r="H38" s="34"/>
      <c r="I38" s="19"/>
    </row>
    <row r="39" spans="1:9" s="46" customFormat="1" ht="12" customHeight="1">
      <c r="A39" s="72" t="s">
        <v>97</v>
      </c>
      <c r="C39" s="73"/>
      <c r="D39" s="73"/>
      <c r="E39" s="73"/>
      <c r="F39" s="73"/>
      <c r="H39" s="74"/>
      <c r="I39" s="72"/>
    </row>
    <row r="48" ht="12.75">
      <c r="M48" s="1"/>
    </row>
  </sheetData>
  <mergeCells count="5">
    <mergeCell ref="B28:G28"/>
    <mergeCell ref="H3:H4"/>
    <mergeCell ref="B3:G3"/>
    <mergeCell ref="B6:G6"/>
    <mergeCell ref="B17:G17"/>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2.xml><?xml version="1.0" encoding="utf-8"?>
<worksheet xmlns="http://schemas.openxmlformats.org/spreadsheetml/2006/main" xmlns:r="http://schemas.openxmlformats.org/officeDocument/2006/relationships">
  <dimension ref="A1:O50"/>
  <sheetViews>
    <sheetView workbookViewId="0" topLeftCell="A1">
      <selection activeCell="A2" sqref="A2"/>
    </sheetView>
  </sheetViews>
  <sheetFormatPr defaultColWidth="9.140625" defaultRowHeight="12.75"/>
  <cols>
    <col min="1" max="1" width="26.8515625" style="0" customWidth="1"/>
    <col min="2" max="9" width="7.00390625" style="0" customWidth="1"/>
    <col min="10" max="10" width="9.00390625" style="0" customWidth="1"/>
  </cols>
  <sheetData>
    <row r="1" spans="1:10" ht="27" customHeight="1">
      <c r="A1" s="154" t="s">
        <v>86</v>
      </c>
      <c r="B1" s="154"/>
      <c r="C1" s="154"/>
      <c r="D1" s="154"/>
      <c r="E1" s="154"/>
      <c r="F1" s="154"/>
      <c r="G1" s="154"/>
      <c r="H1" s="154"/>
      <c r="I1" s="154"/>
      <c r="J1" s="154"/>
    </row>
    <row r="2" spans="1:10" ht="3.75" customHeight="1">
      <c r="A2" s="78"/>
      <c r="B2" s="78"/>
      <c r="C2" s="78"/>
      <c r="D2" s="78"/>
      <c r="E2" s="78"/>
      <c r="F2" s="78"/>
      <c r="G2" s="78"/>
      <c r="H2" s="78"/>
      <c r="I2" s="78"/>
      <c r="J2" s="78"/>
    </row>
    <row r="3" spans="1:10" ht="24.75" customHeight="1">
      <c r="A3" s="28" t="s">
        <v>12</v>
      </c>
      <c r="B3" s="5" t="s">
        <v>19</v>
      </c>
      <c r="C3" s="5" t="s">
        <v>20</v>
      </c>
      <c r="D3" s="5" t="s">
        <v>21</v>
      </c>
      <c r="E3" s="5" t="s">
        <v>22</v>
      </c>
      <c r="F3" s="5" t="s">
        <v>23</v>
      </c>
      <c r="G3" s="5" t="s">
        <v>24</v>
      </c>
      <c r="H3" s="5" t="s">
        <v>25</v>
      </c>
      <c r="I3" s="5" t="s">
        <v>26</v>
      </c>
      <c r="J3" s="5" t="s">
        <v>51</v>
      </c>
    </row>
    <row r="4" spans="1:5" ht="3.75" customHeight="1">
      <c r="A4" s="3"/>
      <c r="B4" s="4"/>
      <c r="C4" s="4"/>
      <c r="D4" s="4"/>
      <c r="E4" s="4"/>
    </row>
    <row r="5" spans="1:9" ht="12.75">
      <c r="A5" s="3"/>
      <c r="B5" s="150" t="s">
        <v>11</v>
      </c>
      <c r="C5" s="150"/>
      <c r="D5" s="150"/>
      <c r="E5" s="150"/>
      <c r="F5" s="150"/>
      <c r="G5" s="150"/>
      <c r="H5" s="150"/>
      <c r="I5" s="150"/>
    </row>
    <row r="6" spans="1:10" ht="12.75" customHeight="1">
      <c r="A6" s="3" t="s">
        <v>43</v>
      </c>
      <c r="B6" s="62">
        <v>63014.97</v>
      </c>
      <c r="C6" s="62">
        <v>62058.83</v>
      </c>
      <c r="D6" s="62">
        <v>40026.96</v>
      </c>
      <c r="E6" s="62">
        <v>20720.15</v>
      </c>
      <c r="F6" s="62">
        <v>20938.57</v>
      </c>
      <c r="G6" s="62">
        <v>6082.07</v>
      </c>
      <c r="H6" s="62">
        <v>2911.16</v>
      </c>
      <c r="I6" s="62">
        <v>3175.52</v>
      </c>
      <c r="J6" s="62">
        <v>218928.23</v>
      </c>
    </row>
    <row r="7" spans="1:10" ht="13.5" customHeight="1">
      <c r="A7" s="30" t="s">
        <v>44</v>
      </c>
      <c r="B7" s="62">
        <v>8442.18</v>
      </c>
      <c r="C7" s="62">
        <v>8182.01</v>
      </c>
      <c r="D7" s="62">
        <v>4938.5</v>
      </c>
      <c r="E7" s="62">
        <v>2637.35</v>
      </c>
      <c r="F7" s="62">
        <v>2639.39</v>
      </c>
      <c r="G7" s="62">
        <v>713.8</v>
      </c>
      <c r="H7" s="62">
        <v>643.07</v>
      </c>
      <c r="I7" s="62">
        <v>746.85</v>
      </c>
      <c r="J7" s="62">
        <v>28943.15</v>
      </c>
    </row>
    <row r="8" spans="1:10" ht="24.75" customHeight="1">
      <c r="A8" s="30" t="s">
        <v>45</v>
      </c>
      <c r="B8" s="62">
        <v>2481.38</v>
      </c>
      <c r="C8" s="62">
        <v>2474.69</v>
      </c>
      <c r="D8" s="62">
        <v>1382.22</v>
      </c>
      <c r="E8" s="62">
        <v>741.49</v>
      </c>
      <c r="F8" s="62">
        <v>1156.35</v>
      </c>
      <c r="G8" s="62">
        <v>202.34</v>
      </c>
      <c r="H8" s="62">
        <v>183.3</v>
      </c>
      <c r="I8" s="62">
        <v>258.67</v>
      </c>
      <c r="J8" s="62">
        <v>8880.45</v>
      </c>
    </row>
    <row r="9" spans="1:10" ht="12.75" customHeight="1">
      <c r="A9" s="3" t="s">
        <v>216</v>
      </c>
      <c r="B9" s="62">
        <v>607.96</v>
      </c>
      <c r="C9" s="62">
        <v>540.34</v>
      </c>
      <c r="D9" s="62">
        <v>399.49</v>
      </c>
      <c r="E9" s="62">
        <v>276.85</v>
      </c>
      <c r="F9" s="62">
        <v>264.05</v>
      </c>
      <c r="G9" s="62">
        <v>42.7</v>
      </c>
      <c r="H9" s="62">
        <v>58.29</v>
      </c>
      <c r="I9" s="62">
        <v>54.45</v>
      </c>
      <c r="J9" s="62">
        <v>2244.13</v>
      </c>
    </row>
    <row r="10" spans="1:10" ht="12.75" customHeight="1">
      <c r="A10" s="3" t="s">
        <v>215</v>
      </c>
      <c r="B10" s="62">
        <v>3798.95</v>
      </c>
      <c r="C10" s="62">
        <v>3694.02</v>
      </c>
      <c r="D10" s="62">
        <v>2372.99</v>
      </c>
      <c r="E10" s="62">
        <v>1693.71</v>
      </c>
      <c r="F10" s="62">
        <v>1454.49</v>
      </c>
      <c r="G10" s="62">
        <v>286.03</v>
      </c>
      <c r="H10" s="62">
        <v>231.75</v>
      </c>
      <c r="I10" s="62">
        <v>212.72</v>
      </c>
      <c r="J10" s="62">
        <v>13744.66</v>
      </c>
    </row>
    <row r="11" spans="1:10" ht="12.75" customHeight="1">
      <c r="A11" s="2" t="s">
        <v>214</v>
      </c>
      <c r="B11" s="64">
        <v>78345.44</v>
      </c>
      <c r="C11" s="64">
        <v>76949.89</v>
      </c>
      <c r="D11" s="64">
        <v>49120.17</v>
      </c>
      <c r="E11" s="64">
        <v>26069.56</v>
      </c>
      <c r="F11" s="64">
        <v>26452.84</v>
      </c>
      <c r="G11" s="64">
        <v>7326.93</v>
      </c>
      <c r="H11" s="64">
        <v>4027.57</v>
      </c>
      <c r="I11" s="64">
        <v>4448.22</v>
      </c>
      <c r="J11" s="64">
        <v>272740.62</v>
      </c>
    </row>
    <row r="12" spans="1:10" ht="4.5" customHeight="1">
      <c r="A12" s="43"/>
      <c r="B12" s="44"/>
      <c r="C12" s="44"/>
      <c r="D12" s="44"/>
      <c r="E12" s="44"/>
      <c r="F12" s="44"/>
      <c r="G12" s="44"/>
      <c r="H12" s="44"/>
      <c r="I12" s="44"/>
      <c r="J12" s="44"/>
    </row>
    <row r="13" spans="2:9" ht="12.75">
      <c r="B13" s="151" t="s">
        <v>9</v>
      </c>
      <c r="C13" s="151"/>
      <c r="D13" s="151"/>
      <c r="E13" s="151"/>
      <c r="F13" s="151"/>
      <c r="G13" s="151"/>
      <c r="H13" s="151"/>
      <c r="I13" s="151"/>
    </row>
    <row r="14" spans="1:10" ht="12.75" customHeight="1">
      <c r="A14" s="3" t="s">
        <v>43</v>
      </c>
      <c r="B14" s="69">
        <v>33.7</v>
      </c>
      <c r="C14" s="69">
        <v>31.2</v>
      </c>
      <c r="D14" s="69">
        <v>33</v>
      </c>
      <c r="E14" s="69">
        <v>31.9</v>
      </c>
      <c r="F14" s="69">
        <v>31.7</v>
      </c>
      <c r="G14" s="69">
        <v>32.9</v>
      </c>
      <c r="H14" s="69">
        <v>37</v>
      </c>
      <c r="I14" s="69">
        <v>33.4</v>
      </c>
      <c r="J14" s="69">
        <v>32.5</v>
      </c>
    </row>
    <row r="15" spans="1:10" ht="12.75" customHeight="1">
      <c r="A15" s="30" t="s">
        <v>44</v>
      </c>
      <c r="B15" s="69">
        <v>40.5</v>
      </c>
      <c r="C15" s="69">
        <v>37.8</v>
      </c>
      <c r="D15" s="69">
        <v>40.4</v>
      </c>
      <c r="E15" s="69">
        <v>39.5</v>
      </c>
      <c r="F15" s="69">
        <v>39.4</v>
      </c>
      <c r="G15" s="69">
        <v>38.9</v>
      </c>
      <c r="H15" s="69">
        <v>41.5</v>
      </c>
      <c r="I15" s="69">
        <v>39.2</v>
      </c>
      <c r="J15" s="69">
        <v>39.5</v>
      </c>
    </row>
    <row r="16" spans="1:10" ht="23.25" customHeight="1">
      <c r="A16" s="30" t="s">
        <v>45</v>
      </c>
      <c r="B16" s="69">
        <v>36.8</v>
      </c>
      <c r="C16" s="69">
        <v>35.9</v>
      </c>
      <c r="D16" s="69">
        <v>36.1</v>
      </c>
      <c r="E16" s="69">
        <v>35</v>
      </c>
      <c r="F16" s="69">
        <v>35.9</v>
      </c>
      <c r="G16" s="69">
        <v>38.9</v>
      </c>
      <c r="H16" s="69">
        <v>40.3</v>
      </c>
      <c r="I16" s="69">
        <v>37.6</v>
      </c>
      <c r="J16" s="69">
        <v>36.3</v>
      </c>
    </row>
    <row r="17" spans="1:10" ht="12.75" customHeight="1">
      <c r="A17" s="3" t="s">
        <v>216</v>
      </c>
      <c r="B17" s="69">
        <v>35.9</v>
      </c>
      <c r="C17" s="69">
        <v>34.6</v>
      </c>
      <c r="D17" s="69">
        <v>35.2</v>
      </c>
      <c r="E17" s="69">
        <v>33.7</v>
      </c>
      <c r="F17" s="69">
        <v>31.1</v>
      </c>
      <c r="G17" s="69">
        <v>34.7</v>
      </c>
      <c r="H17" s="69">
        <v>40.9</v>
      </c>
      <c r="I17" s="69">
        <v>35.5</v>
      </c>
      <c r="J17" s="69">
        <v>34.7</v>
      </c>
    </row>
    <row r="18" spans="1:10" ht="12.75" customHeight="1">
      <c r="A18" s="3" t="s">
        <v>215</v>
      </c>
      <c r="B18" s="69">
        <v>33</v>
      </c>
      <c r="C18" s="69">
        <v>31.6</v>
      </c>
      <c r="D18" s="69">
        <v>32.3</v>
      </c>
      <c r="E18" s="69">
        <v>31.6</v>
      </c>
      <c r="F18" s="69">
        <v>31.4</v>
      </c>
      <c r="G18" s="69">
        <v>32.9</v>
      </c>
      <c r="H18" s="69">
        <v>38.3</v>
      </c>
      <c r="I18" s="69">
        <v>33</v>
      </c>
      <c r="J18" s="69">
        <v>32.2</v>
      </c>
    </row>
    <row r="19" spans="1:10" ht="12.75" customHeight="1">
      <c r="A19" s="2" t="s">
        <v>214</v>
      </c>
      <c r="B19" s="67">
        <v>34.5</v>
      </c>
      <c r="C19" s="67">
        <v>32.1</v>
      </c>
      <c r="D19" s="67">
        <v>33.8</v>
      </c>
      <c r="E19" s="67">
        <v>32.8</v>
      </c>
      <c r="F19" s="67">
        <v>32.6</v>
      </c>
      <c r="G19" s="67">
        <v>33.6</v>
      </c>
      <c r="H19" s="67">
        <v>38</v>
      </c>
      <c r="I19" s="67">
        <v>34.6</v>
      </c>
      <c r="J19" s="67">
        <v>33.4</v>
      </c>
    </row>
    <row r="20" spans="1:10" ht="4.5" customHeight="1">
      <c r="A20" s="14"/>
      <c r="B20" s="45"/>
      <c r="C20" s="45"/>
      <c r="D20" s="45"/>
      <c r="E20" s="45"/>
      <c r="F20" s="45"/>
      <c r="G20" s="45"/>
      <c r="H20" s="45"/>
      <c r="I20" s="45"/>
      <c r="J20" s="45"/>
    </row>
    <row r="21" spans="2:9" ht="12.75" customHeight="1">
      <c r="B21" s="151" t="s">
        <v>10</v>
      </c>
      <c r="C21" s="151"/>
      <c r="D21" s="151"/>
      <c r="E21" s="151"/>
      <c r="F21" s="151"/>
      <c r="G21" s="151"/>
      <c r="H21" s="151"/>
      <c r="I21" s="151"/>
    </row>
    <row r="22" spans="1:10" ht="12.75" customHeight="1">
      <c r="A22" s="3" t="s">
        <v>43</v>
      </c>
      <c r="B22" s="62">
        <f aca="true" t="shared" si="0" ref="B22:J22">B6/B$45*100000</f>
        <v>898.3034224214873</v>
      </c>
      <c r="C22" s="62">
        <f t="shared" si="0"/>
        <v>1164.991295252205</v>
      </c>
      <c r="D22" s="62">
        <f t="shared" si="0"/>
        <v>929.0080003342176</v>
      </c>
      <c r="E22" s="62">
        <f t="shared" si="0"/>
        <v>1291.7920055362115</v>
      </c>
      <c r="F22" s="62">
        <f t="shared" si="0"/>
        <v>961.81728816985</v>
      </c>
      <c r="G22" s="62">
        <f t="shared" si="0"/>
        <v>1221.4905145785885</v>
      </c>
      <c r="H22" s="62">
        <f t="shared" si="0"/>
        <v>1320.2360058593308</v>
      </c>
      <c r="I22" s="62">
        <f t="shared" si="0"/>
        <v>917.0011608633127</v>
      </c>
      <c r="J22" s="62">
        <f t="shared" si="0"/>
        <v>1018.3399895992937</v>
      </c>
    </row>
    <row r="23" spans="1:10" ht="13.5" customHeight="1">
      <c r="A23" s="30" t="s">
        <v>44</v>
      </c>
      <c r="B23" s="62">
        <f aca="true" t="shared" si="1" ref="B23:J23">B7/B$45*100000</f>
        <v>120.34662853442971</v>
      </c>
      <c r="C23" s="62">
        <f t="shared" si="1"/>
        <v>153.59571599507265</v>
      </c>
      <c r="D23" s="62">
        <f t="shared" si="1"/>
        <v>114.6203960942958</v>
      </c>
      <c r="E23" s="62">
        <f t="shared" si="1"/>
        <v>164.42485434714163</v>
      </c>
      <c r="F23" s="62">
        <f t="shared" si="1"/>
        <v>121.24089334766511</v>
      </c>
      <c r="G23" s="62">
        <f t="shared" si="1"/>
        <v>143.35578664931455</v>
      </c>
      <c r="H23" s="62">
        <f t="shared" si="1"/>
        <v>291.6377554953901</v>
      </c>
      <c r="I23" s="62">
        <f t="shared" si="1"/>
        <v>215.66934454538628</v>
      </c>
      <c r="J23" s="62">
        <f t="shared" si="1"/>
        <v>134.62844453623364</v>
      </c>
    </row>
    <row r="24" spans="1:10" ht="24.75" customHeight="1">
      <c r="A24" s="30" t="s">
        <v>45</v>
      </c>
      <c r="B24" s="62">
        <f aca="true" t="shared" si="2" ref="B24:J24">B8/B$45*100000</f>
        <v>35.373057327937</v>
      </c>
      <c r="C24" s="62">
        <f t="shared" si="2"/>
        <v>46.45579538717825</v>
      </c>
      <c r="D24" s="62">
        <f t="shared" si="2"/>
        <v>32.08071355461325</v>
      </c>
      <c r="E24" s="62">
        <f t="shared" si="2"/>
        <v>46.22798841635053</v>
      </c>
      <c r="F24" s="62">
        <f t="shared" si="2"/>
        <v>53.11716230741669</v>
      </c>
      <c r="G24" s="62">
        <f t="shared" si="2"/>
        <v>40.636886901964566</v>
      </c>
      <c r="H24" s="62">
        <f t="shared" si="2"/>
        <v>83.12812070584074</v>
      </c>
      <c r="I24" s="62">
        <f t="shared" si="2"/>
        <v>74.69664504727197</v>
      </c>
      <c r="J24" s="62">
        <f t="shared" si="2"/>
        <v>41.307223653327156</v>
      </c>
    </row>
    <row r="25" spans="1:10" ht="12.75" customHeight="1">
      <c r="A25" s="3" t="s">
        <v>216</v>
      </c>
      <c r="B25" s="62">
        <f aca="true" t="shared" si="3" ref="B25:J25">B9/B$45*100000</f>
        <v>8.66671123854169</v>
      </c>
      <c r="C25" s="62">
        <f t="shared" si="3"/>
        <v>10.143462203147827</v>
      </c>
      <c r="D25" s="62">
        <f t="shared" si="3"/>
        <v>9.27198583288655</v>
      </c>
      <c r="E25" s="62">
        <f t="shared" si="3"/>
        <v>17.26013647259794</v>
      </c>
      <c r="F25" s="62">
        <f t="shared" si="3"/>
        <v>12.129188141370156</v>
      </c>
      <c r="G25" s="62">
        <f t="shared" si="3"/>
        <v>8.575640361341737</v>
      </c>
      <c r="H25" s="62">
        <f t="shared" si="3"/>
        <v>26.435014489598778</v>
      </c>
      <c r="I25" s="62">
        <f t="shared" si="3"/>
        <v>15.72363367543186</v>
      </c>
      <c r="J25" s="62">
        <f t="shared" si="3"/>
        <v>10.438522802013532</v>
      </c>
    </row>
    <row r="26" spans="1:10" ht="12.75" customHeight="1">
      <c r="A26" s="3" t="s">
        <v>215</v>
      </c>
      <c r="B26" s="62">
        <f aca="true" t="shared" si="4" ref="B26:J26">B10/B$45*100000</f>
        <v>54.155540923182365</v>
      </c>
      <c r="C26" s="62">
        <f t="shared" si="4"/>
        <v>69.34550884197381</v>
      </c>
      <c r="D26" s="62">
        <f t="shared" si="4"/>
        <v>55.076046112747385</v>
      </c>
      <c r="E26" s="62">
        <f t="shared" si="4"/>
        <v>105.59388024202222</v>
      </c>
      <c r="F26" s="62">
        <f t="shared" si="4"/>
        <v>66.81228123363559</v>
      </c>
      <c r="G26" s="62">
        <f t="shared" si="4"/>
        <v>57.4447403408566</v>
      </c>
      <c r="H26" s="62">
        <f t="shared" si="4"/>
        <v>105.10061087604251</v>
      </c>
      <c r="I26" s="62">
        <f t="shared" si="4"/>
        <v>61.42757310262379</v>
      </c>
      <c r="J26" s="62">
        <f t="shared" si="4"/>
        <v>63.93299265903638</v>
      </c>
    </row>
    <row r="27" spans="1:10" ht="12.75" customHeight="1">
      <c r="A27" s="2" t="s">
        <v>214</v>
      </c>
      <c r="B27" s="64">
        <f aca="true" t="shared" si="5" ref="B27:J27">B11/B$45*100000</f>
        <v>1116.845360445578</v>
      </c>
      <c r="C27" s="64">
        <f t="shared" si="5"/>
        <v>1444.5317776795775</v>
      </c>
      <c r="D27" s="64">
        <f t="shared" si="5"/>
        <v>1140.0573740243283</v>
      </c>
      <c r="E27" s="64">
        <f t="shared" si="5"/>
        <v>1625.2994884615505</v>
      </c>
      <c r="F27" s="64">
        <f t="shared" si="5"/>
        <v>1215.1163538479914</v>
      </c>
      <c r="G27" s="64">
        <f t="shared" si="5"/>
        <v>1471.5015604853772</v>
      </c>
      <c r="H27" s="64">
        <f t="shared" si="5"/>
        <v>1826.5375074262026</v>
      </c>
      <c r="I27" s="64">
        <f t="shared" si="5"/>
        <v>1284.5212449537098</v>
      </c>
      <c r="J27" s="64">
        <f t="shared" si="5"/>
        <v>1268.6471732499044</v>
      </c>
    </row>
    <row r="28" spans="1:10" ht="4.5" customHeight="1">
      <c r="A28" s="45"/>
      <c r="B28" s="45"/>
      <c r="C28" s="45"/>
      <c r="D28" s="45"/>
      <c r="E28" s="45"/>
      <c r="F28" s="45"/>
      <c r="G28" s="45"/>
      <c r="H28" s="45"/>
      <c r="I28" s="45"/>
      <c r="J28" s="45"/>
    </row>
    <row r="29" spans="2:9" ht="12.75" customHeight="1">
      <c r="B29" s="151" t="s">
        <v>91</v>
      </c>
      <c r="C29" s="151"/>
      <c r="D29" s="151"/>
      <c r="E29" s="151"/>
      <c r="F29" s="151"/>
      <c r="G29" s="151"/>
      <c r="H29" s="151"/>
      <c r="I29" s="151"/>
    </row>
    <row r="30" spans="1:10" ht="12.75" customHeight="1">
      <c r="A30" s="3" t="s">
        <v>43</v>
      </c>
      <c r="B30" s="62">
        <f>(B6*B14/35)/B$45*100000</f>
        <v>864.9378667315465</v>
      </c>
      <c r="C30" s="62">
        <f aca="true" t="shared" si="6" ref="C30:J30">(C6*C14/35)/C$45*100000</f>
        <v>1038.506526053394</v>
      </c>
      <c r="D30" s="62">
        <f t="shared" si="6"/>
        <v>875.9218288865482</v>
      </c>
      <c r="E30" s="62">
        <f t="shared" si="6"/>
        <v>1177.3761421887184</v>
      </c>
      <c r="F30" s="62">
        <f t="shared" si="6"/>
        <v>871.1316581424069</v>
      </c>
      <c r="G30" s="62">
        <f t="shared" si="6"/>
        <v>1148.201083703873</v>
      </c>
      <c r="H30" s="62">
        <f t="shared" si="6"/>
        <v>1395.6780633370067</v>
      </c>
      <c r="I30" s="62">
        <f t="shared" si="6"/>
        <v>875.0811077952754</v>
      </c>
      <c r="J30" s="62">
        <f t="shared" si="6"/>
        <v>945.6014189136299</v>
      </c>
    </row>
    <row r="31" spans="1:10" ht="12.75" customHeight="1">
      <c r="A31" s="30" t="s">
        <v>44</v>
      </c>
      <c r="B31" s="62">
        <f aca="true" t="shared" si="7" ref="B31:J31">(B7*B15/35)/B$45*100000</f>
        <v>139.2582415898401</v>
      </c>
      <c r="C31" s="62">
        <f t="shared" si="7"/>
        <v>165.88337327467843</v>
      </c>
      <c r="D31" s="62">
        <f t="shared" si="7"/>
        <v>132.3046857774157</v>
      </c>
      <c r="E31" s="62">
        <f t="shared" si="7"/>
        <v>185.5651927632027</v>
      </c>
      <c r="F31" s="62">
        <f t="shared" si="7"/>
        <v>136.4826056542287</v>
      </c>
      <c r="G31" s="62">
        <f t="shared" si="7"/>
        <v>159.3297171616667</v>
      </c>
      <c r="H31" s="62">
        <f t="shared" si="7"/>
        <v>345.79905294453397</v>
      </c>
      <c r="I31" s="62">
        <f t="shared" si="7"/>
        <v>241.54966589083267</v>
      </c>
      <c r="J31" s="62">
        <f t="shared" si="7"/>
        <v>151.93781597660652</v>
      </c>
    </row>
    <row r="32" spans="1:10" ht="23.25" customHeight="1">
      <c r="A32" s="30" t="s">
        <v>45</v>
      </c>
      <c r="B32" s="62">
        <f aca="true" t="shared" si="8" ref="B32:J32">(B8*B16/35)/B$45*100000</f>
        <v>37.19224313337376</v>
      </c>
      <c r="C32" s="62">
        <f t="shared" si="8"/>
        <v>47.650372982848545</v>
      </c>
      <c r="D32" s="62">
        <f t="shared" si="8"/>
        <v>33.088964552043954</v>
      </c>
      <c r="E32" s="62">
        <f t="shared" si="8"/>
        <v>46.22798841635053</v>
      </c>
      <c r="F32" s="62">
        <f t="shared" si="8"/>
        <v>54.4830321953217</v>
      </c>
      <c r="G32" s="62">
        <f t="shared" si="8"/>
        <v>45.1649971567549</v>
      </c>
      <c r="H32" s="62">
        <f t="shared" si="8"/>
        <v>95.71609326986804</v>
      </c>
      <c r="I32" s="62">
        <f t="shared" si="8"/>
        <v>80.24553867935504</v>
      </c>
      <c r="J32" s="62">
        <f t="shared" si="8"/>
        <v>42.84149196045074</v>
      </c>
    </row>
    <row r="33" spans="1:10" ht="12.75" customHeight="1">
      <c r="A33" s="3" t="s">
        <v>216</v>
      </c>
      <c r="B33" s="62">
        <f aca="true" t="shared" si="9" ref="B33:J33">(B9*B17/35)/B$45*100000</f>
        <v>8.889569527532762</v>
      </c>
      <c r="C33" s="62">
        <f t="shared" si="9"/>
        <v>10.027536920826138</v>
      </c>
      <c r="D33" s="62">
        <f t="shared" si="9"/>
        <v>9.324968609074473</v>
      </c>
      <c r="E33" s="62">
        <f t="shared" si="9"/>
        <v>16.619045689330015</v>
      </c>
      <c r="F33" s="62">
        <f t="shared" si="9"/>
        <v>10.777650034188909</v>
      </c>
      <c r="G33" s="62">
        <f t="shared" si="9"/>
        <v>8.502134872530238</v>
      </c>
      <c r="H33" s="62">
        <f t="shared" si="9"/>
        <v>30.891202646416854</v>
      </c>
      <c r="I33" s="62">
        <f t="shared" si="9"/>
        <v>15.948257013652317</v>
      </c>
      <c r="J33" s="62">
        <f t="shared" si="9"/>
        <v>10.349049749424848</v>
      </c>
    </row>
    <row r="34" spans="1:10" ht="12.75" customHeight="1">
      <c r="A34" s="3" t="s">
        <v>215</v>
      </c>
      <c r="B34" s="62">
        <f aca="true" t="shared" si="10" ref="B34:J34">(B10*B18/35)/B$45*100000</f>
        <v>51.06093858471479</v>
      </c>
      <c r="C34" s="62">
        <f t="shared" si="10"/>
        <v>62.60908798303922</v>
      </c>
      <c r="D34" s="62">
        <f t="shared" si="10"/>
        <v>50.82732255547829</v>
      </c>
      <c r="E34" s="62">
        <f t="shared" si="10"/>
        <v>95.3361890185115</v>
      </c>
      <c r="F34" s="62">
        <f t="shared" si="10"/>
        <v>59.940160878175924</v>
      </c>
      <c r="G34" s="62">
        <f t="shared" si="10"/>
        <v>53.99805592040519</v>
      </c>
      <c r="H34" s="62">
        <f t="shared" si="10"/>
        <v>115.01009704435509</v>
      </c>
      <c r="I34" s="62">
        <f t="shared" si="10"/>
        <v>57.917426068188135</v>
      </c>
      <c r="J34" s="62">
        <f t="shared" si="10"/>
        <v>58.81835324631347</v>
      </c>
    </row>
    <row r="35" spans="1:10" ht="12.75" customHeight="1">
      <c r="A35" s="2" t="s">
        <v>214</v>
      </c>
      <c r="B35" s="64">
        <f aca="true" t="shared" si="11" ref="B35:J35">(B11*B19/35)/B$45*100000</f>
        <v>1100.890426724927</v>
      </c>
      <c r="C35" s="64">
        <f t="shared" si="11"/>
        <v>1324.842001814698</v>
      </c>
      <c r="D35" s="64">
        <f t="shared" si="11"/>
        <v>1100.9696926292083</v>
      </c>
      <c r="E35" s="64">
        <f t="shared" si="11"/>
        <v>1523.1378063296813</v>
      </c>
      <c r="F35" s="64">
        <f t="shared" si="11"/>
        <v>1131.794089584129</v>
      </c>
      <c r="G35" s="64">
        <f t="shared" si="11"/>
        <v>1412.6414980659624</v>
      </c>
      <c r="H35" s="64">
        <f t="shared" si="11"/>
        <v>1983.097865205592</v>
      </c>
      <c r="I35" s="64">
        <f t="shared" si="11"/>
        <v>1269.841002154239</v>
      </c>
      <c r="J35" s="64">
        <f t="shared" si="11"/>
        <v>1210.6518739013372</v>
      </c>
    </row>
    <row r="36" spans="1:10" ht="4.5" customHeight="1">
      <c r="A36" s="45"/>
      <c r="B36" s="45"/>
      <c r="C36" s="45"/>
      <c r="D36" s="45"/>
      <c r="E36" s="45"/>
      <c r="F36" s="45"/>
      <c r="G36" s="45"/>
      <c r="H36" s="45"/>
      <c r="I36" s="45"/>
      <c r="J36" s="45"/>
    </row>
    <row r="37" spans="2:9" ht="12.75" customHeight="1">
      <c r="B37" s="151" t="s">
        <v>92</v>
      </c>
      <c r="C37" s="151"/>
      <c r="D37" s="151"/>
      <c r="E37" s="151"/>
      <c r="F37" s="151"/>
      <c r="G37" s="151"/>
      <c r="H37" s="151"/>
      <c r="I37" s="151"/>
    </row>
    <row r="38" spans="1:10" ht="12.75" customHeight="1">
      <c r="A38" s="3" t="s">
        <v>43</v>
      </c>
      <c r="B38" s="62">
        <f>(B6*B14/38)/B$45*100000</f>
        <v>796.6532983053717</v>
      </c>
      <c r="C38" s="62">
        <f aca="true" t="shared" si="12" ref="C38:J38">(C6*C14/38)/C$45*100000</f>
        <v>956.5191687333894</v>
      </c>
      <c r="D38" s="62">
        <f t="shared" si="12"/>
        <v>806.7701055533994</v>
      </c>
      <c r="E38" s="62">
        <f t="shared" si="12"/>
        <v>1084.425394121188</v>
      </c>
      <c r="F38" s="62">
        <f t="shared" si="12"/>
        <v>802.358106183796</v>
      </c>
      <c r="G38" s="62">
        <f t="shared" si="12"/>
        <v>1057.5536297272515</v>
      </c>
      <c r="H38" s="62">
        <f t="shared" si="12"/>
        <v>1285.4929530735587</v>
      </c>
      <c r="I38" s="62">
        <f t="shared" si="12"/>
        <v>805.9957571798591</v>
      </c>
      <c r="J38" s="62">
        <f t="shared" si="12"/>
        <v>870.9486753151854</v>
      </c>
    </row>
    <row r="39" spans="1:10" ht="12.75" customHeight="1">
      <c r="A39" s="30" t="s">
        <v>44</v>
      </c>
      <c r="B39" s="62">
        <f>(B7*B15/38)/B$45*100000</f>
        <v>128.26416988537906</v>
      </c>
      <c r="C39" s="62">
        <f aca="true" t="shared" si="13" ref="C39:J41">(C7*C15/38)/C$45*100000</f>
        <v>152.78731748983543</v>
      </c>
      <c r="D39" s="62">
        <f t="shared" si="13"/>
        <v>121.85957900551446</v>
      </c>
      <c r="E39" s="62">
        <f t="shared" si="13"/>
        <v>170.91530912400248</v>
      </c>
      <c r="F39" s="62">
        <f t="shared" si="13"/>
        <v>125.70766310257909</v>
      </c>
      <c r="G39" s="62">
        <f t="shared" si="13"/>
        <v>146.75105528048252</v>
      </c>
      <c r="H39" s="62">
        <f t="shared" si="13"/>
        <v>318.4991277120708</v>
      </c>
      <c r="I39" s="62">
        <f t="shared" si="13"/>
        <v>222.47995542576697</v>
      </c>
      <c r="J39" s="62">
        <f t="shared" si="13"/>
        <v>139.94272524161127</v>
      </c>
    </row>
    <row r="40" spans="1:10" ht="23.25" customHeight="1">
      <c r="A40" s="30" t="s">
        <v>45</v>
      </c>
      <c r="B40" s="62">
        <f>(B8*B16/38)/B$45*100000</f>
        <v>34.256013412317934</v>
      </c>
      <c r="C40" s="62">
        <f t="shared" si="13"/>
        <v>43.88850143157103</v>
      </c>
      <c r="D40" s="62">
        <f t="shared" si="13"/>
        <v>30.476677876882583</v>
      </c>
      <c r="E40" s="62">
        <f t="shared" si="13"/>
        <v>42.57841038348075</v>
      </c>
      <c r="F40" s="62">
        <f t="shared" si="13"/>
        <v>50.18174017990156</v>
      </c>
      <c r="G40" s="62">
        <f t="shared" si="13"/>
        <v>41.59933948648478</v>
      </c>
      <c r="H40" s="62">
        <f t="shared" si="13"/>
        <v>88.15955959066794</v>
      </c>
      <c r="I40" s="62">
        <f t="shared" si="13"/>
        <v>73.91036457309016</v>
      </c>
      <c r="J40" s="62">
        <f t="shared" si="13"/>
        <v>39.459268910941475</v>
      </c>
    </row>
    <row r="41" spans="1:10" ht="12.75" customHeight="1">
      <c r="A41" s="3" t="s">
        <v>216</v>
      </c>
      <c r="B41" s="62">
        <f>(B9*B17/38)/B$45*100000</f>
        <v>8.187761406938069</v>
      </c>
      <c r="C41" s="62">
        <f t="shared" si="13"/>
        <v>9.23588926918197</v>
      </c>
      <c r="D41" s="62">
        <f t="shared" si="13"/>
        <v>8.58878687677912</v>
      </c>
      <c r="E41" s="62">
        <f t="shared" si="13"/>
        <v>15.307015766488172</v>
      </c>
      <c r="F41" s="62">
        <f t="shared" si="13"/>
        <v>9.926782926226625</v>
      </c>
      <c r="G41" s="62">
        <f t="shared" si="13"/>
        <v>7.830913698383114</v>
      </c>
      <c r="H41" s="62">
        <f t="shared" si="13"/>
        <v>28.45242349012079</v>
      </c>
      <c r="I41" s="62">
        <f t="shared" si="13"/>
        <v>14.689184091521868</v>
      </c>
      <c r="J41" s="62">
        <f t="shared" si="13"/>
        <v>9.5320195060492</v>
      </c>
    </row>
    <row r="42" spans="1:10" ht="12.75" customHeight="1">
      <c r="A42" s="3" t="s">
        <v>215</v>
      </c>
      <c r="B42" s="62">
        <f aca="true" t="shared" si="14" ref="B42:J42">(B10*B18/38)/B$45*100000</f>
        <v>47.02981185434258</v>
      </c>
      <c r="C42" s="62">
        <f t="shared" si="14"/>
        <v>57.66626524753612</v>
      </c>
      <c r="D42" s="62">
        <f t="shared" si="14"/>
        <v>46.81463919583527</v>
      </c>
      <c r="E42" s="62">
        <f t="shared" si="14"/>
        <v>87.80964778020794</v>
      </c>
      <c r="F42" s="62">
        <f t="shared" si="14"/>
        <v>55.2080429141094</v>
      </c>
      <c r="G42" s="62">
        <f t="shared" si="14"/>
        <v>49.73505150563637</v>
      </c>
      <c r="H42" s="62">
        <f t="shared" si="14"/>
        <v>105.93035254085335</v>
      </c>
      <c r="I42" s="62">
        <f t="shared" si="14"/>
        <v>53.34499769438382</v>
      </c>
      <c r="J42" s="62">
        <f t="shared" si="14"/>
        <v>54.17479904265715</v>
      </c>
    </row>
    <row r="43" spans="1:10" ht="12.75" customHeight="1">
      <c r="A43" s="2" t="s">
        <v>214</v>
      </c>
      <c r="B43" s="64">
        <f aca="true" t="shared" si="15" ref="B43:J43">(B11*B19/38)/B$45*100000</f>
        <v>1013.9780246150642</v>
      </c>
      <c r="C43" s="64">
        <f t="shared" si="15"/>
        <v>1220.2492121977482</v>
      </c>
      <c r="D43" s="64">
        <f t="shared" si="15"/>
        <v>1014.0510326847971</v>
      </c>
      <c r="E43" s="64">
        <f t="shared" si="15"/>
        <v>1402.8900847773382</v>
      </c>
      <c r="F43" s="64">
        <f t="shared" si="15"/>
        <v>1042.441924616961</v>
      </c>
      <c r="G43" s="64">
        <f t="shared" si="15"/>
        <v>1301.117169271281</v>
      </c>
      <c r="H43" s="64">
        <f t="shared" si="15"/>
        <v>1826.5375074262026</v>
      </c>
      <c r="I43" s="64">
        <f t="shared" si="15"/>
        <v>1169.5903967210095</v>
      </c>
      <c r="J43" s="64">
        <f t="shared" si="15"/>
        <v>1115.0740943828105</v>
      </c>
    </row>
    <row r="44" spans="1:10" ht="3" customHeight="1">
      <c r="A44" s="45"/>
      <c r="B44" s="14"/>
      <c r="C44" s="14"/>
      <c r="D44" s="14"/>
      <c r="E44" s="14"/>
      <c r="F44" s="14"/>
      <c r="G44" s="14"/>
      <c r="H44" s="14"/>
      <c r="I44" s="14"/>
      <c r="J44" s="14"/>
    </row>
    <row r="45" spans="1:10" s="41" customFormat="1" ht="12.75" customHeight="1">
      <c r="A45" s="41" t="s">
        <v>93</v>
      </c>
      <c r="B45" s="42">
        <v>7014887</v>
      </c>
      <c r="C45" s="42">
        <v>5326978</v>
      </c>
      <c r="D45" s="42">
        <v>4308570</v>
      </c>
      <c r="E45" s="42">
        <v>1603985</v>
      </c>
      <c r="F45" s="42">
        <v>2176980</v>
      </c>
      <c r="G45" s="42">
        <v>497922</v>
      </c>
      <c r="H45" s="42">
        <v>220503</v>
      </c>
      <c r="I45" s="42">
        <v>346294</v>
      </c>
      <c r="J45" s="42">
        <v>21498540</v>
      </c>
    </row>
    <row r="46" spans="1:10" ht="3.75" customHeight="1">
      <c r="A46" s="31"/>
      <c r="B46" s="31"/>
      <c r="C46" s="31"/>
      <c r="D46" s="31"/>
      <c r="E46" s="31"/>
      <c r="F46" s="31"/>
      <c r="G46" s="31"/>
      <c r="H46" s="31"/>
      <c r="I46" s="31"/>
      <c r="J46" s="31"/>
    </row>
    <row r="47" spans="1:15" s="46" customFormat="1" ht="22.5" customHeight="1">
      <c r="A47" s="144" t="s">
        <v>100</v>
      </c>
      <c r="B47" s="144"/>
      <c r="C47" s="144"/>
      <c r="D47" s="144"/>
      <c r="E47" s="144"/>
      <c r="F47" s="144"/>
      <c r="G47" s="144"/>
      <c r="H47" s="144"/>
      <c r="I47" s="144"/>
      <c r="J47" s="144"/>
      <c r="K47" s="75"/>
      <c r="L47" s="75"/>
      <c r="M47" s="75"/>
      <c r="N47" s="75"/>
      <c r="O47" s="75"/>
    </row>
    <row r="48" s="46" customFormat="1" ht="12.75" customHeight="1">
      <c r="A48" s="72" t="s">
        <v>96</v>
      </c>
    </row>
    <row r="50" ht="12.75">
      <c r="A50" s="7"/>
    </row>
  </sheetData>
  <mergeCells count="7">
    <mergeCell ref="A1:J1"/>
    <mergeCell ref="B5:I5"/>
    <mergeCell ref="A47:J47"/>
    <mergeCell ref="B13:I13"/>
    <mergeCell ref="B21:I21"/>
    <mergeCell ref="B29:I29"/>
    <mergeCell ref="B37:I37"/>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3.xml><?xml version="1.0" encoding="utf-8"?>
<worksheet xmlns="http://schemas.openxmlformats.org/spreadsheetml/2006/main" xmlns:r="http://schemas.openxmlformats.org/officeDocument/2006/relationships">
  <dimension ref="A1:J48"/>
  <sheetViews>
    <sheetView workbookViewId="0" topLeftCell="A14">
      <selection activeCell="A2" sqref="A2"/>
    </sheetView>
  </sheetViews>
  <sheetFormatPr defaultColWidth="9.140625" defaultRowHeight="13.5" customHeight="1"/>
  <cols>
    <col min="1" max="1" width="26.7109375" style="3" customWidth="1"/>
    <col min="2" max="2" width="8.7109375" style="3" customWidth="1"/>
    <col min="3" max="4" width="9.28125" style="3" customWidth="1"/>
    <col min="5" max="5" width="7.8515625" style="3" customWidth="1"/>
    <col min="6" max="6" width="9.28125" style="3" customWidth="1"/>
    <col min="7" max="7" width="8.28125" style="3" customWidth="1"/>
    <col min="8" max="8" width="10.00390625" style="3" customWidth="1"/>
    <col min="9" max="16384" width="9.140625" style="3" customWidth="1"/>
  </cols>
  <sheetData>
    <row r="1" spans="1:8" ht="28.5" customHeight="1">
      <c r="A1" s="159" t="s">
        <v>87</v>
      </c>
      <c r="B1" s="160"/>
      <c r="C1" s="160"/>
      <c r="D1" s="160"/>
      <c r="E1" s="160"/>
      <c r="F1" s="160"/>
      <c r="G1" s="160"/>
      <c r="H1" s="160"/>
    </row>
    <row r="2" spans="1:8" ht="3" customHeight="1">
      <c r="A2" s="79"/>
      <c r="B2" s="80"/>
      <c r="C2" s="80"/>
      <c r="D2" s="80"/>
      <c r="E2" s="80"/>
      <c r="F2" s="80"/>
      <c r="G2" s="80"/>
      <c r="H2" s="80"/>
    </row>
    <row r="3" spans="1:8" ht="13.5" customHeight="1">
      <c r="A3" s="23"/>
      <c r="B3" s="161" t="s">
        <v>270</v>
      </c>
      <c r="C3" s="161"/>
      <c r="D3" s="161"/>
      <c r="E3" s="161"/>
      <c r="F3" s="161"/>
      <c r="G3" s="161"/>
      <c r="H3" s="155" t="s">
        <v>289</v>
      </c>
    </row>
    <row r="4" spans="1:8" ht="27.75" customHeight="1">
      <c r="A4" s="29" t="s">
        <v>12</v>
      </c>
      <c r="B4" s="35" t="s">
        <v>271</v>
      </c>
      <c r="C4" s="35" t="s">
        <v>272</v>
      </c>
      <c r="D4" s="35" t="s">
        <v>273</v>
      </c>
      <c r="E4" s="35" t="s">
        <v>274</v>
      </c>
      <c r="F4" s="35" t="s">
        <v>275</v>
      </c>
      <c r="G4" s="35" t="s">
        <v>276</v>
      </c>
      <c r="H4" s="156"/>
    </row>
    <row r="5" spans="2:5" ht="4.5" customHeight="1">
      <c r="B5" s="4"/>
      <c r="C5" s="4"/>
      <c r="D5" s="4"/>
      <c r="E5" s="4"/>
    </row>
    <row r="6" spans="2:7" ht="13.5" customHeight="1">
      <c r="B6" s="162" t="s">
        <v>11</v>
      </c>
      <c r="C6" s="162"/>
      <c r="D6" s="162"/>
      <c r="E6" s="162"/>
      <c r="F6" s="162"/>
      <c r="G6" s="162"/>
    </row>
    <row r="7" spans="1:8" ht="12.75" customHeight="1">
      <c r="A7" s="3" t="s">
        <v>43</v>
      </c>
      <c r="B7" s="62">
        <v>137387.62</v>
      </c>
      <c r="C7" s="62">
        <v>45571.76</v>
      </c>
      <c r="D7" s="62">
        <v>20153.9</v>
      </c>
      <c r="E7" s="62">
        <v>3302.91</v>
      </c>
      <c r="F7" s="62">
        <v>1675.31</v>
      </c>
      <c r="G7" s="62">
        <v>10836.74</v>
      </c>
      <c r="H7" s="62">
        <v>218928.23</v>
      </c>
    </row>
    <row r="8" spans="1:8" ht="12.75" customHeight="1">
      <c r="A8" s="30" t="s">
        <v>44</v>
      </c>
      <c r="B8" s="62">
        <v>19167.05</v>
      </c>
      <c r="C8" s="62">
        <v>5562.04</v>
      </c>
      <c r="D8" s="62">
        <v>2489.5</v>
      </c>
      <c r="E8" s="62">
        <v>528.84</v>
      </c>
      <c r="F8" s="62">
        <v>276.62</v>
      </c>
      <c r="G8" s="62">
        <v>919.11</v>
      </c>
      <c r="H8" s="62">
        <v>28943.15</v>
      </c>
    </row>
    <row r="9" spans="1:8" ht="27" customHeight="1">
      <c r="A9" s="30" t="s">
        <v>45</v>
      </c>
      <c r="B9" s="62">
        <v>6249.24</v>
      </c>
      <c r="C9" s="62">
        <v>1562.16</v>
      </c>
      <c r="D9" s="62">
        <v>563.57</v>
      </c>
      <c r="E9" s="62">
        <v>106.71</v>
      </c>
      <c r="F9" s="62">
        <v>73.4</v>
      </c>
      <c r="G9" s="62">
        <v>325.36</v>
      </c>
      <c r="H9" s="62">
        <v>8880.45</v>
      </c>
    </row>
    <row r="10" spans="1:8" ht="12.75" customHeight="1">
      <c r="A10" s="3" t="s">
        <v>216</v>
      </c>
      <c r="B10" s="62">
        <v>1859.89</v>
      </c>
      <c r="C10" s="62">
        <v>173.17</v>
      </c>
      <c r="D10" s="62">
        <v>108.83</v>
      </c>
      <c r="E10" s="62">
        <v>19.16</v>
      </c>
      <c r="F10" s="62">
        <v>8.58</v>
      </c>
      <c r="G10" s="62">
        <v>74.49</v>
      </c>
      <c r="H10" s="62">
        <v>2244.13</v>
      </c>
    </row>
    <row r="11" spans="1:8" ht="12.75" customHeight="1">
      <c r="A11" s="3" t="s">
        <v>215</v>
      </c>
      <c r="B11" s="62">
        <v>8443.88</v>
      </c>
      <c r="C11" s="62">
        <v>2808.86</v>
      </c>
      <c r="D11" s="62">
        <v>1307.78</v>
      </c>
      <c r="E11" s="62">
        <v>248.35</v>
      </c>
      <c r="F11" s="62">
        <v>132.16</v>
      </c>
      <c r="G11" s="62">
        <v>803.65</v>
      </c>
      <c r="H11" s="62">
        <v>13744.66</v>
      </c>
    </row>
    <row r="12" spans="1:8" ht="12.75" customHeight="1">
      <c r="A12" s="2" t="s">
        <v>214</v>
      </c>
      <c r="B12" s="64">
        <v>173107.68</v>
      </c>
      <c r="C12" s="64">
        <v>55677.98</v>
      </c>
      <c r="D12" s="64">
        <v>24623.58</v>
      </c>
      <c r="E12" s="64">
        <v>4205.96</v>
      </c>
      <c r="F12" s="64">
        <v>2166.07</v>
      </c>
      <c r="G12" s="64">
        <v>12959.35</v>
      </c>
      <c r="H12" s="64">
        <v>272740.62</v>
      </c>
    </row>
    <row r="13" spans="1:8" ht="4.5" customHeight="1">
      <c r="A13" s="37"/>
      <c r="B13" s="38"/>
      <c r="C13" s="38"/>
      <c r="D13" s="38"/>
      <c r="E13" s="38"/>
      <c r="F13" s="38"/>
      <c r="G13" s="38"/>
      <c r="H13" s="38"/>
    </row>
    <row r="14" spans="2:7" ht="13.5" customHeight="1">
      <c r="B14" s="158" t="s">
        <v>9</v>
      </c>
      <c r="C14" s="158"/>
      <c r="D14" s="158"/>
      <c r="E14" s="158"/>
      <c r="F14" s="158"/>
      <c r="G14" s="158"/>
    </row>
    <row r="15" spans="1:8" ht="12.75" customHeight="1">
      <c r="A15" s="3" t="s">
        <v>43</v>
      </c>
      <c r="B15" s="69">
        <v>32.7</v>
      </c>
      <c r="C15" s="69">
        <v>31.7</v>
      </c>
      <c r="D15" s="69">
        <v>32.7</v>
      </c>
      <c r="E15" s="69">
        <v>33.4</v>
      </c>
      <c r="F15" s="69">
        <v>38.2</v>
      </c>
      <c r="G15" s="69">
        <v>32.4</v>
      </c>
      <c r="H15" s="69">
        <v>32.5</v>
      </c>
    </row>
    <row r="16" spans="1:8" ht="12.75" customHeight="1">
      <c r="A16" s="30" t="s">
        <v>44</v>
      </c>
      <c r="B16" s="69">
        <v>39.4</v>
      </c>
      <c r="C16" s="69">
        <v>39.4</v>
      </c>
      <c r="D16" s="69">
        <v>40.2</v>
      </c>
      <c r="E16" s="69">
        <v>41</v>
      </c>
      <c r="F16" s="69">
        <v>41.9</v>
      </c>
      <c r="G16" s="69">
        <v>37.9</v>
      </c>
      <c r="H16" s="69">
        <v>39.5</v>
      </c>
    </row>
    <row r="17" spans="1:8" ht="25.5" customHeight="1">
      <c r="A17" s="30" t="s">
        <v>45</v>
      </c>
      <c r="B17" s="69">
        <v>36.3</v>
      </c>
      <c r="C17" s="69">
        <v>36.1</v>
      </c>
      <c r="D17" s="69">
        <v>35.9</v>
      </c>
      <c r="E17" s="69">
        <v>38.4</v>
      </c>
      <c r="F17" s="69">
        <v>38.7</v>
      </c>
      <c r="G17" s="69">
        <v>36.7</v>
      </c>
      <c r="H17" s="69">
        <v>36.3</v>
      </c>
    </row>
    <row r="18" spans="1:8" ht="12.75" customHeight="1">
      <c r="A18" s="3" t="s">
        <v>216</v>
      </c>
      <c r="B18" s="69">
        <v>34.6</v>
      </c>
      <c r="C18" s="69">
        <v>34</v>
      </c>
      <c r="D18" s="69">
        <v>36</v>
      </c>
      <c r="E18" s="69">
        <v>38.6</v>
      </c>
      <c r="F18" s="69">
        <v>44.4</v>
      </c>
      <c r="G18" s="69">
        <v>36.7</v>
      </c>
      <c r="H18" s="69">
        <v>34.7</v>
      </c>
    </row>
    <row r="19" spans="1:8" ht="12.75" customHeight="1">
      <c r="A19" s="3" t="s">
        <v>215</v>
      </c>
      <c r="B19" s="69">
        <v>32.4</v>
      </c>
      <c r="C19" s="69">
        <v>31.3</v>
      </c>
      <c r="D19" s="69">
        <v>32.3</v>
      </c>
      <c r="E19" s="69">
        <v>36.2</v>
      </c>
      <c r="F19" s="69">
        <v>36</v>
      </c>
      <c r="G19" s="69">
        <v>31.3</v>
      </c>
      <c r="H19" s="69">
        <v>32.2</v>
      </c>
    </row>
    <row r="20" spans="1:8" ht="12.75" customHeight="1">
      <c r="A20" s="2" t="s">
        <v>214</v>
      </c>
      <c r="B20" s="67">
        <v>33.5</v>
      </c>
      <c r="C20" s="67">
        <v>32.6</v>
      </c>
      <c r="D20" s="67">
        <v>33.6</v>
      </c>
      <c r="E20" s="67">
        <v>34.7</v>
      </c>
      <c r="F20" s="67">
        <v>38.5</v>
      </c>
      <c r="G20" s="67">
        <v>32.8</v>
      </c>
      <c r="H20" s="67">
        <v>33.4</v>
      </c>
    </row>
    <row r="21" spans="1:8" ht="4.5" customHeight="1">
      <c r="A21" s="37"/>
      <c r="B21" s="9"/>
      <c r="C21" s="9"/>
      <c r="D21" s="9"/>
      <c r="E21" s="9"/>
      <c r="F21" s="9"/>
      <c r="G21" s="9"/>
      <c r="H21" s="9"/>
    </row>
    <row r="22" spans="2:7" ht="15" customHeight="1">
      <c r="B22" s="158" t="s">
        <v>10</v>
      </c>
      <c r="C22" s="158"/>
      <c r="D22" s="158"/>
      <c r="E22" s="158"/>
      <c r="F22" s="158"/>
      <c r="G22" s="158"/>
    </row>
    <row r="23" spans="1:8" ht="12.75" customHeight="1">
      <c r="A23" s="3" t="s">
        <v>43</v>
      </c>
      <c r="B23" s="62">
        <f aca="true" t="shared" si="0" ref="B23:F28">B7/B$46*100000</f>
        <v>932.1339880841645</v>
      </c>
      <c r="C23" s="62">
        <f t="shared" si="0"/>
        <v>1075.1687834193058</v>
      </c>
      <c r="D23" s="62">
        <f t="shared" si="0"/>
        <v>993.8883993011087</v>
      </c>
      <c r="E23" s="62">
        <f t="shared" si="0"/>
        <v>1028.6779430863671</v>
      </c>
      <c r="F23" s="62">
        <f t="shared" si="0"/>
        <v>973.6551515715083</v>
      </c>
      <c r="G23" s="62" t="s">
        <v>246</v>
      </c>
      <c r="H23" s="62">
        <f aca="true" t="shared" si="1" ref="H23:H28">H7/H$46*100000</f>
        <v>1018.3399895992937</v>
      </c>
    </row>
    <row r="24" spans="1:8" ht="12.75" customHeight="1">
      <c r="A24" s="30" t="s">
        <v>44</v>
      </c>
      <c r="B24" s="62">
        <f t="shared" si="0"/>
        <v>130.0427124096668</v>
      </c>
      <c r="C24" s="62">
        <f t="shared" si="0"/>
        <v>131.22450789983787</v>
      </c>
      <c r="D24" s="62">
        <f t="shared" si="0"/>
        <v>122.76954684007114</v>
      </c>
      <c r="E24" s="62">
        <f t="shared" si="0"/>
        <v>164.7050762575409</v>
      </c>
      <c r="F24" s="62">
        <f t="shared" si="0"/>
        <v>160.7657615770876</v>
      </c>
      <c r="G24" s="62" t="s">
        <v>246</v>
      </c>
      <c r="H24" s="62">
        <f t="shared" si="1"/>
        <v>134.62844453623364</v>
      </c>
    </row>
    <row r="25" spans="1:8" ht="24.75" customHeight="1">
      <c r="A25" s="30" t="s">
        <v>45</v>
      </c>
      <c r="B25" s="62">
        <f t="shared" si="0"/>
        <v>42.399227846694515</v>
      </c>
      <c r="C25" s="62">
        <f t="shared" si="0"/>
        <v>36.85584376610213</v>
      </c>
      <c r="D25" s="62">
        <f t="shared" si="0"/>
        <v>27.792421575681423</v>
      </c>
      <c r="E25" s="62">
        <f t="shared" si="0"/>
        <v>33.234397336514235</v>
      </c>
      <c r="F25" s="62">
        <f t="shared" si="0"/>
        <v>42.6585456574298</v>
      </c>
      <c r="G25" s="62" t="s">
        <v>246</v>
      </c>
      <c r="H25" s="62">
        <f t="shared" si="1"/>
        <v>41.307223653327156</v>
      </c>
    </row>
    <row r="26" spans="1:8" ht="12.75" customHeight="1">
      <c r="A26" s="3" t="s">
        <v>216</v>
      </c>
      <c r="B26" s="62">
        <f t="shared" si="0"/>
        <v>12.618798426654868</v>
      </c>
      <c r="C26" s="62">
        <f t="shared" si="0"/>
        <v>4.085577959348535</v>
      </c>
      <c r="D26" s="62">
        <f t="shared" si="0"/>
        <v>5.366945082388007</v>
      </c>
      <c r="E26" s="62">
        <f t="shared" si="0"/>
        <v>5.96730440415718</v>
      </c>
      <c r="F26" s="62">
        <f t="shared" si="0"/>
        <v>4.9865166449693135</v>
      </c>
      <c r="G26" s="62" t="s">
        <v>246</v>
      </c>
      <c r="H26" s="62">
        <f t="shared" si="1"/>
        <v>10.438522802013532</v>
      </c>
    </row>
    <row r="27" spans="1:8" ht="12.75" customHeight="1">
      <c r="A27" s="3" t="s">
        <v>215</v>
      </c>
      <c r="B27" s="62">
        <f t="shared" si="0"/>
        <v>57.2892050921627</v>
      </c>
      <c r="C27" s="62">
        <f t="shared" si="0"/>
        <v>66.26907955705795</v>
      </c>
      <c r="D27" s="62">
        <f t="shared" si="0"/>
        <v>64.4930941821684</v>
      </c>
      <c r="E27" s="62">
        <f t="shared" si="0"/>
        <v>77.34760171046116</v>
      </c>
      <c r="F27" s="62">
        <f t="shared" si="0"/>
        <v>76.80862934721964</v>
      </c>
      <c r="G27" s="62" t="s">
        <v>246</v>
      </c>
      <c r="H27" s="62">
        <f t="shared" si="1"/>
        <v>63.93299265903638</v>
      </c>
    </row>
    <row r="28" spans="1:8" ht="12.75" customHeight="1">
      <c r="A28" s="2" t="s">
        <v>214</v>
      </c>
      <c r="B28" s="64">
        <f t="shared" si="0"/>
        <v>1174.4839318593433</v>
      </c>
      <c r="C28" s="64">
        <f t="shared" si="0"/>
        <v>1313.6035566729142</v>
      </c>
      <c r="D28" s="64">
        <f t="shared" si="0"/>
        <v>1214.3104069814176</v>
      </c>
      <c r="E28" s="64">
        <f t="shared" si="0"/>
        <v>1309.9292083355394</v>
      </c>
      <c r="F28" s="64">
        <f t="shared" si="0"/>
        <v>1258.8746047982147</v>
      </c>
      <c r="G28" s="64" t="s">
        <v>246</v>
      </c>
      <c r="H28" s="64">
        <f t="shared" si="1"/>
        <v>1268.6471732499044</v>
      </c>
    </row>
    <row r="29" spans="1:10" ht="4.5" customHeight="1">
      <c r="A29" s="9"/>
      <c r="B29" s="9"/>
      <c r="C29" s="9"/>
      <c r="D29" s="9"/>
      <c r="E29" s="9"/>
      <c r="F29" s="9"/>
      <c r="G29" s="9"/>
      <c r="H29" s="9"/>
      <c r="I29" s="19"/>
      <c r="J29" s="19"/>
    </row>
    <row r="30" spans="2:10" ht="13.5" customHeight="1">
      <c r="B30" s="158" t="s">
        <v>89</v>
      </c>
      <c r="C30" s="158"/>
      <c r="D30" s="158"/>
      <c r="E30" s="158"/>
      <c r="F30" s="158"/>
      <c r="G30" s="158"/>
      <c r="I30" s="19"/>
      <c r="J30" s="19"/>
    </row>
    <row r="31" spans="1:10" ht="12.75" customHeight="1">
      <c r="A31" s="3" t="s">
        <v>43</v>
      </c>
      <c r="B31" s="62">
        <f aca="true" t="shared" si="2" ref="B31:F36">(B7*B15/35)/B$46*100000</f>
        <v>870.8794688672052</v>
      </c>
      <c r="C31" s="62">
        <f t="shared" si="2"/>
        <v>973.7957266969141</v>
      </c>
      <c r="D31" s="62">
        <f t="shared" si="2"/>
        <v>928.5757330613218</v>
      </c>
      <c r="E31" s="62">
        <f t="shared" si="2"/>
        <v>981.6526656881331</v>
      </c>
      <c r="F31" s="62">
        <f t="shared" si="2"/>
        <v>1062.6750511437606</v>
      </c>
      <c r="G31" s="62" t="s">
        <v>246</v>
      </c>
      <c r="H31" s="62">
        <f aca="true" t="shared" si="3" ref="H31:H36">(H7*H15/35)/H$46*100000</f>
        <v>945.6014189136299</v>
      </c>
      <c r="I31" s="19"/>
      <c r="J31" s="19"/>
    </row>
    <row r="32" spans="1:10" ht="15" customHeight="1">
      <c r="A32" s="30" t="s">
        <v>44</v>
      </c>
      <c r="B32" s="62">
        <f t="shared" si="2"/>
        <v>146.3909391125963</v>
      </c>
      <c r="C32" s="62">
        <f t="shared" si="2"/>
        <v>147.72130317867462</v>
      </c>
      <c r="D32" s="62">
        <f t="shared" si="2"/>
        <v>141.00959379916745</v>
      </c>
      <c r="E32" s="62">
        <f t="shared" si="2"/>
        <v>192.94023218740506</v>
      </c>
      <c r="F32" s="62">
        <f t="shared" si="2"/>
        <v>192.45958314514203</v>
      </c>
      <c r="G32" s="62" t="s">
        <v>246</v>
      </c>
      <c r="H32" s="62">
        <f t="shared" si="3"/>
        <v>151.93781597660652</v>
      </c>
      <c r="I32" s="19"/>
      <c r="J32" s="19"/>
    </row>
    <row r="33" spans="1:8" ht="27" customHeight="1">
      <c r="A33" s="30" t="s">
        <v>45</v>
      </c>
      <c r="B33" s="62">
        <f t="shared" si="2"/>
        <v>43.974056309571736</v>
      </c>
      <c r="C33" s="62">
        <f t="shared" si="2"/>
        <v>38.01417028446535</v>
      </c>
      <c r="D33" s="62">
        <f t="shared" si="2"/>
        <v>28.507083844770374</v>
      </c>
      <c r="E33" s="62">
        <f t="shared" si="2"/>
        <v>36.462881649204185</v>
      </c>
      <c r="F33" s="62">
        <f t="shared" si="2"/>
        <v>47.168163341215234</v>
      </c>
      <c r="G33" s="62" t="s">
        <v>246</v>
      </c>
      <c r="H33" s="62">
        <f t="shared" si="3"/>
        <v>42.84149196045074</v>
      </c>
    </row>
    <row r="34" spans="1:8" ht="12.75" customHeight="1">
      <c r="A34" s="3" t="s">
        <v>216</v>
      </c>
      <c r="B34" s="62">
        <f t="shared" si="2"/>
        <v>12.474583587493095</v>
      </c>
      <c r="C34" s="62">
        <f t="shared" si="2"/>
        <v>3.9688471605100046</v>
      </c>
      <c r="D34" s="62">
        <f t="shared" si="2"/>
        <v>5.520286370456236</v>
      </c>
      <c r="E34" s="62">
        <f t="shared" si="2"/>
        <v>6.581084285727634</v>
      </c>
      <c r="F34" s="62">
        <f t="shared" si="2"/>
        <v>6.3257525439039295</v>
      </c>
      <c r="G34" s="62" t="s">
        <v>246</v>
      </c>
      <c r="H34" s="62">
        <f t="shared" si="3"/>
        <v>10.349049749424848</v>
      </c>
    </row>
    <row r="35" spans="1:8" ht="12.75" customHeight="1">
      <c r="A35" s="3" t="s">
        <v>215</v>
      </c>
      <c r="B35" s="62">
        <f t="shared" si="2"/>
        <v>53.03343557103061</v>
      </c>
      <c r="C35" s="62">
        <f t="shared" si="2"/>
        <v>59.26349114674039</v>
      </c>
      <c r="D35" s="62">
        <f t="shared" si="2"/>
        <v>59.51791263097255</v>
      </c>
      <c r="E35" s="62">
        <f t="shared" si="2"/>
        <v>79.99951948339125</v>
      </c>
      <c r="F35" s="62">
        <f t="shared" si="2"/>
        <v>79.00316161428306</v>
      </c>
      <c r="G35" s="62" t="s">
        <v>246</v>
      </c>
      <c r="H35" s="62">
        <f t="shared" si="3"/>
        <v>58.81835324631347</v>
      </c>
    </row>
    <row r="36" spans="1:8" ht="11.25" customHeight="1">
      <c r="A36" s="2" t="s">
        <v>214</v>
      </c>
      <c r="B36" s="64">
        <f t="shared" si="2"/>
        <v>1124.1489062082285</v>
      </c>
      <c r="C36" s="64">
        <f t="shared" si="2"/>
        <v>1223.527884215343</v>
      </c>
      <c r="D36" s="64">
        <f t="shared" si="2"/>
        <v>1165.737990702161</v>
      </c>
      <c r="E36" s="64">
        <f t="shared" si="2"/>
        <v>1298.7012436926634</v>
      </c>
      <c r="F36" s="64">
        <f t="shared" si="2"/>
        <v>1384.762065278036</v>
      </c>
      <c r="G36" s="64" t="s">
        <v>246</v>
      </c>
      <c r="H36" s="64">
        <f t="shared" si="3"/>
        <v>1210.6518739013372</v>
      </c>
    </row>
    <row r="37" spans="1:10" ht="4.5" customHeight="1">
      <c r="A37" s="9"/>
      <c r="B37" s="9"/>
      <c r="C37" s="9"/>
      <c r="D37" s="9"/>
      <c r="E37" s="9"/>
      <c r="F37" s="9"/>
      <c r="G37" s="9"/>
      <c r="H37" s="9"/>
      <c r="I37" s="19"/>
      <c r="J37" s="19"/>
    </row>
    <row r="38" spans="2:10" ht="13.5" customHeight="1">
      <c r="B38" s="158" t="s">
        <v>90</v>
      </c>
      <c r="C38" s="158"/>
      <c r="D38" s="158"/>
      <c r="E38" s="158"/>
      <c r="F38" s="158"/>
      <c r="G38" s="158"/>
      <c r="I38" s="19"/>
      <c r="J38" s="19"/>
    </row>
    <row r="39" spans="1:10" ht="12.75" customHeight="1">
      <c r="A39" s="3" t="s">
        <v>43</v>
      </c>
      <c r="B39" s="62">
        <f aca="true" t="shared" si="4" ref="B39:F44">(B7*B15/38)/B$46*100000</f>
        <v>802.1258265882153</v>
      </c>
      <c r="C39" s="62">
        <f t="shared" si="4"/>
        <v>896.9171166945263</v>
      </c>
      <c r="D39" s="62">
        <f t="shared" si="4"/>
        <v>855.2671225564806</v>
      </c>
      <c r="E39" s="62">
        <f t="shared" si="4"/>
        <v>904.1537710285437</v>
      </c>
      <c r="F39" s="62">
        <f t="shared" si="4"/>
        <v>978.7796523692532</v>
      </c>
      <c r="G39" s="62" t="s">
        <v>246</v>
      </c>
      <c r="H39" s="62">
        <f aca="true" t="shared" si="5" ref="H39:H44">(H7*H15/38)/H$46*100000</f>
        <v>870.9486753151854</v>
      </c>
      <c r="I39" s="19"/>
      <c r="J39" s="19"/>
    </row>
    <row r="40" spans="1:10" ht="15" customHeight="1">
      <c r="A40" s="30" t="s">
        <v>44</v>
      </c>
      <c r="B40" s="62">
        <f t="shared" si="4"/>
        <v>134.8337597089703</v>
      </c>
      <c r="C40" s="62">
        <f t="shared" si="4"/>
        <v>136.0590950329898</v>
      </c>
      <c r="D40" s="62">
        <f t="shared" si="4"/>
        <v>129.87725744660162</v>
      </c>
      <c r="E40" s="62">
        <f t="shared" si="4"/>
        <v>177.70810859366256</v>
      </c>
      <c r="F40" s="62">
        <f t="shared" si="4"/>
        <v>177.26540552842027</v>
      </c>
      <c r="G40" s="62" t="s">
        <v>246</v>
      </c>
      <c r="H40" s="62">
        <f t="shared" si="5"/>
        <v>139.94272524161127</v>
      </c>
      <c r="I40" s="19"/>
      <c r="J40" s="19"/>
    </row>
    <row r="41" spans="1:8" ht="27" customHeight="1">
      <c r="A41" s="30" t="s">
        <v>45</v>
      </c>
      <c r="B41" s="62">
        <f t="shared" si="4"/>
        <v>40.502420285131855</v>
      </c>
      <c r="C41" s="62">
        <f t="shared" si="4"/>
        <v>35.013051577797036</v>
      </c>
      <c r="D41" s="62">
        <f t="shared" si="4"/>
        <v>26.25652459386745</v>
      </c>
      <c r="E41" s="62">
        <f t="shared" si="4"/>
        <v>33.58423309795122</v>
      </c>
      <c r="F41" s="62">
        <f t="shared" si="4"/>
        <v>43.44436097217193</v>
      </c>
      <c r="G41" s="62" t="s">
        <v>246</v>
      </c>
      <c r="H41" s="62">
        <f t="shared" si="5"/>
        <v>39.459268910941475</v>
      </c>
    </row>
    <row r="42" spans="1:8" ht="12.75" customHeight="1">
      <c r="A42" s="3" t="s">
        <v>216</v>
      </c>
      <c r="B42" s="62">
        <f t="shared" si="4"/>
        <v>11.489748041112064</v>
      </c>
      <c r="C42" s="62">
        <f t="shared" si="4"/>
        <v>3.655517121522373</v>
      </c>
      <c r="D42" s="62">
        <f t="shared" si="4"/>
        <v>5.084474288578112</v>
      </c>
      <c r="E42" s="62">
        <f t="shared" si="4"/>
        <v>6.061525000012294</v>
      </c>
      <c r="F42" s="62">
        <f t="shared" si="4"/>
        <v>5.8263510272799355</v>
      </c>
      <c r="G42" s="62" t="s">
        <v>246</v>
      </c>
      <c r="H42" s="62">
        <f t="shared" si="5"/>
        <v>9.5320195060492</v>
      </c>
    </row>
    <row r="43" spans="1:8" ht="12.75" customHeight="1">
      <c r="A43" s="3" t="s">
        <v>215</v>
      </c>
      <c r="B43" s="62">
        <f t="shared" si="4"/>
        <v>48.846585394370294</v>
      </c>
      <c r="C43" s="62">
        <f t="shared" si="4"/>
        <v>54.58479447726089</v>
      </c>
      <c r="D43" s="62">
        <f t="shared" si="4"/>
        <v>54.819130054843136</v>
      </c>
      <c r="E43" s="62">
        <f t="shared" si="4"/>
        <v>73.6837679452288</v>
      </c>
      <c r="F43" s="62">
        <f t="shared" si="4"/>
        <v>72.76606990789229</v>
      </c>
      <c r="G43" s="62" t="s">
        <v>246</v>
      </c>
      <c r="H43" s="62">
        <f t="shared" si="5"/>
        <v>54.17479904265715</v>
      </c>
    </row>
    <row r="44" spans="1:8" ht="11.25" customHeight="1">
      <c r="A44" s="2" t="s">
        <v>214</v>
      </c>
      <c r="B44" s="64">
        <f t="shared" si="4"/>
        <v>1035.400308349684</v>
      </c>
      <c r="C44" s="64">
        <f t="shared" si="4"/>
        <v>1126.9335775667632</v>
      </c>
      <c r="D44" s="64">
        <f t="shared" si="4"/>
        <v>1073.7060440677799</v>
      </c>
      <c r="E44" s="64">
        <f t="shared" si="4"/>
        <v>1196.1721981379794</v>
      </c>
      <c r="F44" s="64">
        <f t="shared" si="4"/>
        <v>1275.4387443350333</v>
      </c>
      <c r="G44" s="64" t="s">
        <v>246</v>
      </c>
      <c r="H44" s="64">
        <f t="shared" si="5"/>
        <v>1115.0740943828105</v>
      </c>
    </row>
    <row r="45" spans="1:8" ht="4.5" customHeight="1">
      <c r="A45" s="9"/>
      <c r="B45" s="9"/>
      <c r="C45" s="9"/>
      <c r="D45" s="9"/>
      <c r="E45" s="9"/>
      <c r="F45" s="9"/>
      <c r="G45" s="9"/>
      <c r="H45" s="9"/>
    </row>
    <row r="46" spans="1:8" s="46" customFormat="1" ht="12.75" customHeight="1">
      <c r="A46" s="41" t="s">
        <v>93</v>
      </c>
      <c r="B46" s="47">
        <v>14739042</v>
      </c>
      <c r="C46" s="47">
        <v>4238568</v>
      </c>
      <c r="D46" s="47">
        <v>2027783</v>
      </c>
      <c r="E46" s="47">
        <v>321083</v>
      </c>
      <c r="F46" s="47">
        <v>172064</v>
      </c>
      <c r="G46" s="62" t="s">
        <v>246</v>
      </c>
      <c r="H46" s="47">
        <v>21498540</v>
      </c>
    </row>
    <row r="47" spans="1:8" ht="4.5" customHeight="1">
      <c r="A47" s="31"/>
      <c r="B47" s="9"/>
      <c r="C47" s="9"/>
      <c r="D47" s="9"/>
      <c r="E47" s="9"/>
      <c r="F47" s="9"/>
      <c r="G47" s="9"/>
      <c r="H47" s="9"/>
    </row>
    <row r="48" s="41" customFormat="1" ht="13.5" customHeight="1">
      <c r="A48" s="71" t="s">
        <v>95</v>
      </c>
    </row>
  </sheetData>
  <mergeCells count="8">
    <mergeCell ref="B38:G38"/>
    <mergeCell ref="B22:G22"/>
    <mergeCell ref="B30:G30"/>
    <mergeCell ref="A1:H1"/>
    <mergeCell ref="B3:G3"/>
    <mergeCell ref="H3:H4"/>
    <mergeCell ref="B6:G6"/>
    <mergeCell ref="B14:G14"/>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Z62"/>
  <sheetViews>
    <sheetView workbookViewId="0" topLeftCell="A1">
      <selection activeCell="A1" sqref="A1:H1"/>
    </sheetView>
  </sheetViews>
  <sheetFormatPr defaultColWidth="9.140625" defaultRowHeight="13.5" customHeight="1"/>
  <cols>
    <col min="1" max="1" width="18.8515625" style="3" customWidth="1"/>
    <col min="2" max="7" width="9.28125" style="3" customWidth="1"/>
    <col min="8" max="8" width="9.00390625" style="3" customWidth="1"/>
    <col min="9" max="16384" width="9.140625" style="3" customWidth="1"/>
  </cols>
  <sheetData>
    <row r="1" spans="1:8" ht="28.5" customHeight="1">
      <c r="A1" s="159" t="s">
        <v>88</v>
      </c>
      <c r="B1" s="160"/>
      <c r="C1" s="160"/>
      <c r="D1" s="160"/>
      <c r="E1" s="160"/>
      <c r="F1" s="160"/>
      <c r="G1" s="160"/>
      <c r="H1" s="160"/>
    </row>
    <row r="2" spans="1:8" ht="3.75" customHeight="1">
      <c r="A2" s="79"/>
      <c r="B2" s="80"/>
      <c r="C2" s="80"/>
      <c r="D2" s="80"/>
      <c r="E2" s="80"/>
      <c r="F2" s="80"/>
      <c r="G2" s="80"/>
      <c r="H2" s="80"/>
    </row>
    <row r="3" spans="1:8" ht="13.5" customHeight="1">
      <c r="A3" s="23"/>
      <c r="B3" s="161" t="s">
        <v>270</v>
      </c>
      <c r="C3" s="161"/>
      <c r="D3" s="161"/>
      <c r="E3" s="161"/>
      <c r="F3" s="161"/>
      <c r="G3" s="161"/>
      <c r="H3" s="155" t="s">
        <v>289</v>
      </c>
    </row>
    <row r="4" spans="1:8" ht="27.75" customHeight="1">
      <c r="A4" s="29" t="s">
        <v>238</v>
      </c>
      <c r="B4" s="35" t="s">
        <v>271</v>
      </c>
      <c r="C4" s="35" t="s">
        <v>272</v>
      </c>
      <c r="D4" s="35" t="s">
        <v>273</v>
      </c>
      <c r="E4" s="35" t="s">
        <v>274</v>
      </c>
      <c r="F4" s="35" t="s">
        <v>275</v>
      </c>
      <c r="G4" s="35" t="s">
        <v>276</v>
      </c>
      <c r="H4" s="156"/>
    </row>
    <row r="5" spans="2:5" ht="6" customHeight="1">
      <c r="B5" s="4"/>
      <c r="C5" s="4"/>
      <c r="D5" s="4"/>
      <c r="E5" s="4"/>
    </row>
    <row r="6" spans="2:7" ht="13.5" customHeight="1">
      <c r="B6" s="162" t="s">
        <v>11</v>
      </c>
      <c r="C6" s="162"/>
      <c r="D6" s="162"/>
      <c r="E6" s="162"/>
      <c r="F6" s="162"/>
      <c r="G6" s="162"/>
    </row>
    <row r="7" spans="1:8" ht="13.5" customHeight="1">
      <c r="A7" s="3" t="s">
        <v>245</v>
      </c>
      <c r="B7" s="62">
        <v>53936.06</v>
      </c>
      <c r="C7" s="62">
        <v>17108.55</v>
      </c>
      <c r="D7" s="62">
        <v>4548.02</v>
      </c>
      <c r="E7" s="62">
        <v>338.34</v>
      </c>
      <c r="F7" s="62">
        <v>64.98</v>
      </c>
      <c r="G7" s="62">
        <v>2349.48</v>
      </c>
      <c r="H7" s="62">
        <v>78345.44</v>
      </c>
    </row>
    <row r="8" spans="1:8" ht="13.5" customHeight="1">
      <c r="A8" s="3" t="s">
        <v>13</v>
      </c>
      <c r="B8" s="62">
        <v>50996.62</v>
      </c>
      <c r="C8" s="62">
        <v>17918.61</v>
      </c>
      <c r="D8" s="62">
        <v>4629.28</v>
      </c>
      <c r="E8" s="62">
        <v>120.62</v>
      </c>
      <c r="F8" s="62" t="s">
        <v>246</v>
      </c>
      <c r="G8" s="62">
        <v>3284.76</v>
      </c>
      <c r="H8" s="62">
        <v>76949.89</v>
      </c>
    </row>
    <row r="9" spans="1:8" ht="13.5" customHeight="1">
      <c r="A9" s="3" t="s">
        <v>14</v>
      </c>
      <c r="B9" s="62">
        <v>25271.62</v>
      </c>
      <c r="C9" s="62">
        <v>10911.68</v>
      </c>
      <c r="D9" s="62">
        <v>6949.12</v>
      </c>
      <c r="E9" s="62">
        <v>993.53</v>
      </c>
      <c r="F9" s="62">
        <v>589.09</v>
      </c>
      <c r="G9" s="62">
        <v>4405.13</v>
      </c>
      <c r="H9" s="62">
        <v>49120.17</v>
      </c>
    </row>
    <row r="10" spans="1:8" ht="13.5" customHeight="1">
      <c r="A10" s="3" t="s">
        <v>15</v>
      </c>
      <c r="B10" s="62">
        <v>19236.9</v>
      </c>
      <c r="C10" s="62">
        <v>1843.21</v>
      </c>
      <c r="D10" s="62">
        <v>2564.33</v>
      </c>
      <c r="E10" s="62">
        <v>698.65</v>
      </c>
      <c r="F10" s="62">
        <v>211.32</v>
      </c>
      <c r="G10" s="62">
        <v>1515.14</v>
      </c>
      <c r="H10" s="62">
        <v>26069.56</v>
      </c>
    </row>
    <row r="11" spans="1:8" ht="14.25" customHeight="1">
      <c r="A11" s="30" t="s">
        <v>16</v>
      </c>
      <c r="B11" s="62">
        <v>19238.24</v>
      </c>
      <c r="C11" s="62">
        <v>2287.81</v>
      </c>
      <c r="D11" s="62">
        <v>2241.27</v>
      </c>
      <c r="E11" s="62">
        <v>1117.75</v>
      </c>
      <c r="F11" s="62">
        <v>556.78</v>
      </c>
      <c r="G11" s="62">
        <v>1011</v>
      </c>
      <c r="H11" s="62">
        <v>26452.84</v>
      </c>
    </row>
    <row r="12" spans="1:8" ht="13.5" customHeight="1">
      <c r="A12" s="3" t="s">
        <v>17</v>
      </c>
      <c r="B12" s="62" t="s">
        <v>246</v>
      </c>
      <c r="C12" s="62">
        <v>5588.14</v>
      </c>
      <c r="D12" s="62">
        <v>1507.29</v>
      </c>
      <c r="E12" s="62">
        <v>67.66</v>
      </c>
      <c r="F12" s="62">
        <v>48.37</v>
      </c>
      <c r="G12" s="62">
        <v>115.48</v>
      </c>
      <c r="H12" s="62">
        <v>7326.93</v>
      </c>
    </row>
    <row r="13" spans="1:8" ht="13.5" customHeight="1">
      <c r="A13" s="3" t="s">
        <v>18</v>
      </c>
      <c r="B13" s="62" t="s">
        <v>246</v>
      </c>
      <c r="C13" s="62" t="s">
        <v>246</v>
      </c>
      <c r="D13" s="62">
        <v>2184.27</v>
      </c>
      <c r="E13" s="62">
        <v>869.42</v>
      </c>
      <c r="F13" s="62">
        <v>695.53</v>
      </c>
      <c r="G13" s="62">
        <v>278.36</v>
      </c>
      <c r="H13" s="62">
        <v>4027.57</v>
      </c>
    </row>
    <row r="14" spans="1:8" ht="13.5" customHeight="1">
      <c r="A14" s="3" t="s">
        <v>286</v>
      </c>
      <c r="B14" s="62">
        <v>4428.24</v>
      </c>
      <c r="C14" s="62" t="s">
        <v>94</v>
      </c>
      <c r="D14" s="62" t="s">
        <v>246</v>
      </c>
      <c r="E14" s="62" t="s">
        <v>246</v>
      </c>
      <c r="F14" s="62" t="s">
        <v>246</v>
      </c>
      <c r="G14" s="62" t="s">
        <v>246</v>
      </c>
      <c r="H14" s="62">
        <v>4448.22</v>
      </c>
    </row>
    <row r="15" spans="1:8" s="2" customFormat="1" ht="13.5" customHeight="1">
      <c r="A15" s="2" t="s">
        <v>289</v>
      </c>
      <c r="B15" s="64">
        <v>173107.68</v>
      </c>
      <c r="C15" s="64">
        <v>55677.98</v>
      </c>
      <c r="D15" s="64">
        <v>24623.58</v>
      </c>
      <c r="E15" s="64">
        <v>4205.96</v>
      </c>
      <c r="F15" s="64">
        <v>2166.07</v>
      </c>
      <c r="G15" s="64">
        <v>12959.35</v>
      </c>
      <c r="H15" s="64">
        <v>272740.62</v>
      </c>
    </row>
    <row r="16" spans="1:8" ht="4.5" customHeight="1">
      <c r="A16" s="37"/>
      <c r="B16" s="38"/>
      <c r="C16" s="38"/>
      <c r="D16" s="38"/>
      <c r="E16" s="38"/>
      <c r="F16" s="38"/>
      <c r="G16" s="38"/>
      <c r="H16" s="38"/>
    </row>
    <row r="17" spans="2:7" ht="13.5" customHeight="1">
      <c r="B17" s="158" t="s">
        <v>9</v>
      </c>
      <c r="C17" s="158"/>
      <c r="D17" s="158"/>
      <c r="E17" s="158"/>
      <c r="F17" s="158"/>
      <c r="G17" s="158"/>
    </row>
    <row r="18" spans="1:8" ht="13.5" customHeight="1">
      <c r="A18" s="3" t="s">
        <v>245</v>
      </c>
      <c r="B18" s="69">
        <v>34.8</v>
      </c>
      <c r="C18" s="69">
        <v>33.9</v>
      </c>
      <c r="D18" s="69">
        <v>33.9</v>
      </c>
      <c r="E18" s="69">
        <v>34.7</v>
      </c>
      <c r="F18" s="69">
        <v>38.3</v>
      </c>
      <c r="G18" s="69">
        <v>33.6</v>
      </c>
      <c r="H18" s="69">
        <v>34.5</v>
      </c>
    </row>
    <row r="19" spans="1:8" ht="13.5" customHeight="1">
      <c r="A19" s="3" t="s">
        <v>13</v>
      </c>
      <c r="B19" s="69">
        <v>32.6</v>
      </c>
      <c r="C19" s="69">
        <v>30.9</v>
      </c>
      <c r="D19" s="69">
        <v>31.7</v>
      </c>
      <c r="E19" s="69">
        <v>29.4</v>
      </c>
      <c r="F19" s="69" t="s">
        <v>246</v>
      </c>
      <c r="G19" s="69">
        <v>32.1</v>
      </c>
      <c r="H19" s="69">
        <v>32.1</v>
      </c>
    </row>
    <row r="20" spans="1:8" ht="13.5" customHeight="1">
      <c r="A20" s="3" t="s">
        <v>14</v>
      </c>
      <c r="B20" s="69">
        <v>33.8</v>
      </c>
      <c r="C20" s="69">
        <v>33.6</v>
      </c>
      <c r="D20" s="69">
        <v>34</v>
      </c>
      <c r="E20" s="69">
        <v>35.1</v>
      </c>
      <c r="F20" s="69">
        <v>37.1</v>
      </c>
      <c r="G20" s="69">
        <v>33</v>
      </c>
      <c r="H20" s="69">
        <v>33.8</v>
      </c>
    </row>
    <row r="21" spans="1:8" ht="13.5" customHeight="1">
      <c r="A21" s="3" t="s">
        <v>15</v>
      </c>
      <c r="B21" s="69">
        <v>33.1</v>
      </c>
      <c r="C21" s="69">
        <v>31</v>
      </c>
      <c r="D21" s="69">
        <v>32.6</v>
      </c>
      <c r="E21" s="69">
        <v>30.5</v>
      </c>
      <c r="F21" s="69">
        <v>37.2</v>
      </c>
      <c r="G21" s="69">
        <v>31.9</v>
      </c>
      <c r="H21" s="69">
        <v>32.8</v>
      </c>
    </row>
    <row r="22" spans="1:8" ht="13.5" customHeight="1">
      <c r="A22" s="30" t="s">
        <v>16</v>
      </c>
      <c r="B22" s="69">
        <v>32.5</v>
      </c>
      <c r="C22" s="69">
        <v>30.8</v>
      </c>
      <c r="D22" s="69">
        <v>33.1</v>
      </c>
      <c r="E22" s="69">
        <v>34.3</v>
      </c>
      <c r="F22" s="69">
        <v>38.4</v>
      </c>
      <c r="G22" s="69">
        <v>33</v>
      </c>
      <c r="H22" s="69">
        <v>32.6</v>
      </c>
    </row>
    <row r="23" spans="1:8" ht="13.5" customHeight="1">
      <c r="A23" s="3" t="s">
        <v>17</v>
      </c>
      <c r="B23" s="69" t="s">
        <v>246</v>
      </c>
      <c r="C23" s="69">
        <v>33.5</v>
      </c>
      <c r="D23" s="69">
        <v>33.8</v>
      </c>
      <c r="E23" s="69">
        <v>35.8</v>
      </c>
      <c r="F23" s="69">
        <v>31.3</v>
      </c>
      <c r="G23" s="69">
        <v>36.7</v>
      </c>
      <c r="H23" s="69">
        <v>33.6</v>
      </c>
    </row>
    <row r="24" spans="1:8" ht="13.5" customHeight="1">
      <c r="A24" s="3" t="s">
        <v>18</v>
      </c>
      <c r="B24" s="69" t="s">
        <v>246</v>
      </c>
      <c r="C24" s="69" t="s">
        <v>246</v>
      </c>
      <c r="D24" s="69">
        <v>36.9</v>
      </c>
      <c r="E24" s="69">
        <v>38.6</v>
      </c>
      <c r="F24" s="69">
        <v>40.8</v>
      </c>
      <c r="G24" s="69">
        <v>37.4</v>
      </c>
      <c r="H24" s="69">
        <v>38</v>
      </c>
    </row>
    <row r="25" spans="1:8" ht="13.5" customHeight="1">
      <c r="A25" s="3" t="s">
        <v>286</v>
      </c>
      <c r="B25" s="69">
        <v>34.6</v>
      </c>
      <c r="C25" s="62" t="s">
        <v>94</v>
      </c>
      <c r="D25" s="69" t="s">
        <v>246</v>
      </c>
      <c r="E25" s="69" t="s">
        <v>246</v>
      </c>
      <c r="F25" s="69" t="s">
        <v>246</v>
      </c>
      <c r="G25" s="69" t="s">
        <v>246</v>
      </c>
      <c r="H25" s="69">
        <v>34.6</v>
      </c>
    </row>
    <row r="26" spans="1:8" s="2" customFormat="1" ht="13.5" customHeight="1">
      <c r="A26" s="2" t="s">
        <v>289</v>
      </c>
      <c r="B26" s="67">
        <v>33.5</v>
      </c>
      <c r="C26" s="67">
        <v>32.6</v>
      </c>
      <c r="D26" s="67">
        <v>33.6</v>
      </c>
      <c r="E26" s="67">
        <v>34.7</v>
      </c>
      <c r="F26" s="67">
        <v>38.5</v>
      </c>
      <c r="G26" s="67">
        <v>32.8</v>
      </c>
      <c r="H26" s="67">
        <v>33.4</v>
      </c>
    </row>
    <row r="27" spans="1:8" ht="3.75" customHeight="1">
      <c r="A27" s="37"/>
      <c r="B27" s="9"/>
      <c r="C27" s="9"/>
      <c r="D27" s="9"/>
      <c r="E27" s="9"/>
      <c r="F27" s="9"/>
      <c r="G27" s="9"/>
      <c r="H27" s="9"/>
    </row>
    <row r="28" spans="2:7" ht="15" customHeight="1">
      <c r="B28" s="158" t="s">
        <v>10</v>
      </c>
      <c r="C28" s="158"/>
      <c r="D28" s="158"/>
      <c r="E28" s="158"/>
      <c r="F28" s="158"/>
      <c r="G28" s="158"/>
    </row>
    <row r="29" spans="1:8" ht="14.25" customHeight="1">
      <c r="A29" s="3" t="s">
        <v>245</v>
      </c>
      <c r="B29" s="62">
        <v>1056.3299625185027</v>
      </c>
      <c r="C29" s="62">
        <v>1201.4777110857826</v>
      </c>
      <c r="D29" s="62">
        <v>1016.1038798554048</v>
      </c>
      <c r="E29" s="62">
        <v>1029.8602867318052</v>
      </c>
      <c r="F29" s="62">
        <v>1445.6062291434928</v>
      </c>
      <c r="G29" s="69" t="s">
        <v>246</v>
      </c>
      <c r="H29" s="62">
        <v>1116.845360445578</v>
      </c>
    </row>
    <row r="30" spans="1:8" ht="14.25" customHeight="1">
      <c r="A30" s="3" t="s">
        <v>13</v>
      </c>
      <c r="B30" s="62">
        <v>1275.958915403071</v>
      </c>
      <c r="C30" s="62">
        <v>1674.7366197604342</v>
      </c>
      <c r="D30" s="62">
        <v>1811.3053991556358</v>
      </c>
      <c r="E30" s="62">
        <v>2546.875</v>
      </c>
      <c r="F30" s="69" t="s">
        <v>246</v>
      </c>
      <c r="G30" s="69" t="s">
        <v>246</v>
      </c>
      <c r="H30" s="62">
        <v>1444.5317776795775</v>
      </c>
    </row>
    <row r="31" spans="1:8" ht="14.25" customHeight="1">
      <c r="A31" s="3" t="s">
        <v>14</v>
      </c>
      <c r="B31" s="62">
        <v>981.9499101653082</v>
      </c>
      <c r="C31" s="62">
        <v>1156.7572954068646</v>
      </c>
      <c r="D31" s="62">
        <v>1060.443794702603</v>
      </c>
      <c r="E31" s="62">
        <v>1153.2157905122283</v>
      </c>
      <c r="F31" s="62">
        <v>1173.509432458814</v>
      </c>
      <c r="G31" s="69" t="s">
        <v>246</v>
      </c>
      <c r="H31" s="62">
        <v>1140.0573740243283</v>
      </c>
    </row>
    <row r="32" spans="1:8" ht="14.25" customHeight="1">
      <c r="A32" s="3" t="s">
        <v>15</v>
      </c>
      <c r="B32" s="62">
        <v>1649.5581747321394</v>
      </c>
      <c r="C32" s="62">
        <v>943.4361116229552</v>
      </c>
      <c r="D32" s="62">
        <v>1403.597212871585</v>
      </c>
      <c r="E32" s="62">
        <v>1524.9705330248396</v>
      </c>
      <c r="F32" s="62">
        <v>1518.430696270748</v>
      </c>
      <c r="G32" s="69" t="s">
        <v>246</v>
      </c>
      <c r="H32" s="62">
        <v>1625.2994884615505</v>
      </c>
    </row>
    <row r="33" spans="1:8" ht="14.25" customHeight="1">
      <c r="A33" s="30" t="s">
        <v>16</v>
      </c>
      <c r="B33" s="62">
        <v>1240.5948951685243</v>
      </c>
      <c r="C33" s="62">
        <v>808.5705702521691</v>
      </c>
      <c r="D33" s="62">
        <v>1125.2993658715375</v>
      </c>
      <c r="E33" s="62">
        <v>1165.1117944441548</v>
      </c>
      <c r="F33" s="62">
        <v>1155.097298867267</v>
      </c>
      <c r="G33" s="69" t="s">
        <v>246</v>
      </c>
      <c r="H33" s="62">
        <v>1215.1163538479914</v>
      </c>
    </row>
    <row r="34" spans="1:8" ht="14.25" customHeight="1">
      <c r="A34" s="3" t="s">
        <v>17</v>
      </c>
      <c r="B34" s="69" t="s">
        <v>246</v>
      </c>
      <c r="C34" s="62">
        <v>1734.5260746622137</v>
      </c>
      <c r="D34" s="62">
        <v>911.437641723356</v>
      </c>
      <c r="E34" s="62">
        <v>872.694440861602</v>
      </c>
      <c r="F34" s="62">
        <v>1844.071673656119</v>
      </c>
      <c r="G34" s="69" t="s">
        <v>246</v>
      </c>
      <c r="H34" s="62">
        <v>1471.5015604853772</v>
      </c>
    </row>
    <row r="35" spans="1:8" ht="14.25" customHeight="1">
      <c r="A35" s="3" t="s">
        <v>18</v>
      </c>
      <c r="B35" s="69" t="s">
        <v>246</v>
      </c>
      <c r="C35" s="69" t="s">
        <v>246</v>
      </c>
      <c r="D35" s="62">
        <v>1789.4172005308603</v>
      </c>
      <c r="E35" s="62">
        <v>1817.3874871966389</v>
      </c>
      <c r="F35" s="62">
        <v>1374.6195501798488</v>
      </c>
      <c r="G35" s="69" t="s">
        <v>246</v>
      </c>
      <c r="H35" s="62">
        <v>1826.5375074262026</v>
      </c>
    </row>
    <row r="36" spans="1:8" ht="14.25" customHeight="1">
      <c r="A36" s="3" t="s">
        <v>286</v>
      </c>
      <c r="B36" s="62">
        <v>1280.5820722442807</v>
      </c>
      <c r="C36" s="62" t="s">
        <v>94</v>
      </c>
      <c r="D36" s="69" t="s">
        <v>246</v>
      </c>
      <c r="E36" s="69" t="s">
        <v>246</v>
      </c>
      <c r="F36" s="69" t="s">
        <v>246</v>
      </c>
      <c r="G36" s="69" t="s">
        <v>246</v>
      </c>
      <c r="H36" s="62">
        <v>1284.5212449537098</v>
      </c>
    </row>
    <row r="37" spans="1:8" s="2" customFormat="1" ht="14.25" customHeight="1">
      <c r="A37" s="2" t="s">
        <v>289</v>
      </c>
      <c r="B37" s="62">
        <v>1174.4839318593433</v>
      </c>
      <c r="C37" s="62">
        <v>1313.6035566729142</v>
      </c>
      <c r="D37" s="62">
        <v>1214.3104069814176</v>
      </c>
      <c r="E37" s="62">
        <v>1309.9292083355394</v>
      </c>
      <c r="F37" s="62">
        <v>1258.8746047982147</v>
      </c>
      <c r="G37" s="69" t="s">
        <v>246</v>
      </c>
      <c r="H37" s="62">
        <v>1268.6471732499044</v>
      </c>
    </row>
    <row r="38" spans="1:8" ht="4.5" customHeight="1">
      <c r="A38" s="9"/>
      <c r="B38" s="9"/>
      <c r="C38" s="9"/>
      <c r="D38" s="9"/>
      <c r="E38" s="9"/>
      <c r="F38" s="9"/>
      <c r="G38" s="9"/>
      <c r="H38" s="9"/>
    </row>
    <row r="39" spans="2:7" ht="13.5" customHeight="1">
      <c r="B39" s="158" t="s">
        <v>47</v>
      </c>
      <c r="C39" s="158"/>
      <c r="D39" s="158"/>
      <c r="E39" s="158"/>
      <c r="F39" s="158"/>
      <c r="G39" s="158"/>
    </row>
    <row r="40" spans="1:26" ht="14.25" customHeight="1">
      <c r="A40" s="3" t="s">
        <v>245</v>
      </c>
      <c r="B40" s="62">
        <v>1050.2937913041112</v>
      </c>
      <c r="C40" s="62">
        <v>1163.7169830230866</v>
      </c>
      <c r="D40" s="62">
        <v>984.1691864885205</v>
      </c>
      <c r="E40" s="62">
        <v>1021.0329128455327</v>
      </c>
      <c r="F40" s="62">
        <v>1581.906245034165</v>
      </c>
      <c r="G40" s="69" t="s">
        <v>246</v>
      </c>
      <c r="H40" s="62">
        <v>1100.890426724927</v>
      </c>
      <c r="I40" s="62"/>
      <c r="J40" s="62"/>
      <c r="K40" s="62"/>
      <c r="L40" s="62"/>
      <c r="M40" s="62"/>
      <c r="N40" s="62"/>
      <c r="O40" s="62"/>
      <c r="R40" s="70"/>
      <c r="S40" s="70"/>
      <c r="T40" s="70"/>
      <c r="U40" s="70"/>
      <c r="V40" s="70"/>
      <c r="W40" s="70"/>
      <c r="X40" s="70"/>
      <c r="Y40" s="70"/>
      <c r="Z40" s="70"/>
    </row>
    <row r="41" spans="1:26" ht="14.25" customHeight="1">
      <c r="A41" s="3" t="s">
        <v>13</v>
      </c>
      <c r="B41" s="62">
        <v>1188.464589775432</v>
      </c>
      <c r="C41" s="62">
        <v>1478.5531871599262</v>
      </c>
      <c r="D41" s="62">
        <v>1640.5251758066759</v>
      </c>
      <c r="E41" s="62">
        <v>2139.375</v>
      </c>
      <c r="F41" s="69" t="s">
        <v>246</v>
      </c>
      <c r="G41" s="69" t="s">
        <v>246</v>
      </c>
      <c r="H41" s="62">
        <v>1324.842001814698</v>
      </c>
      <c r="I41" s="62"/>
      <c r="J41" s="62"/>
      <c r="K41" s="62"/>
      <c r="L41" s="62"/>
      <c r="M41" s="62"/>
      <c r="N41" s="62"/>
      <c r="O41" s="62"/>
      <c r="R41" s="70"/>
      <c r="S41" s="70"/>
      <c r="T41" s="70"/>
      <c r="U41" s="70"/>
      <c r="V41" s="70"/>
      <c r="W41" s="70"/>
      <c r="X41" s="70"/>
      <c r="Y41" s="70"/>
      <c r="Z41" s="70"/>
    </row>
    <row r="42" spans="1:26" ht="14.25" customHeight="1">
      <c r="A42" s="3" t="s">
        <v>14</v>
      </c>
      <c r="B42" s="62">
        <v>948.2830561024975</v>
      </c>
      <c r="C42" s="62">
        <v>1110.4870035905901</v>
      </c>
      <c r="D42" s="62">
        <v>1030.145400568243</v>
      </c>
      <c r="E42" s="62">
        <v>1156.5106927708343</v>
      </c>
      <c r="F42" s="62">
        <v>1243.919998406343</v>
      </c>
      <c r="G42" s="69" t="s">
        <v>246</v>
      </c>
      <c r="H42" s="62">
        <v>1100.9696926292083</v>
      </c>
      <c r="I42" s="62"/>
      <c r="J42" s="62"/>
      <c r="K42" s="62"/>
      <c r="L42" s="62"/>
      <c r="M42" s="62"/>
      <c r="N42" s="62"/>
      <c r="O42" s="62"/>
      <c r="R42" s="70"/>
      <c r="S42" s="70"/>
      <c r="T42" s="70"/>
      <c r="U42" s="70"/>
      <c r="V42" s="70"/>
      <c r="W42" s="70"/>
      <c r="X42" s="70"/>
      <c r="Y42" s="70"/>
      <c r="Z42" s="70"/>
    </row>
    <row r="43" spans="1:26" ht="14.25" customHeight="1">
      <c r="A43" s="3" t="s">
        <v>15</v>
      </c>
      <c r="B43" s="62">
        <v>1560.0107309609664</v>
      </c>
      <c r="C43" s="62">
        <v>835.6148417231889</v>
      </c>
      <c r="D43" s="62">
        <v>1307.350546846105</v>
      </c>
      <c r="E43" s="62">
        <v>1328.9028930645031</v>
      </c>
      <c r="F43" s="62">
        <v>1613.8749114649092</v>
      </c>
      <c r="G43" s="69" t="s">
        <v>246</v>
      </c>
      <c r="H43" s="62">
        <v>1523.1378063296813</v>
      </c>
      <c r="I43" s="62"/>
      <c r="J43" s="62"/>
      <c r="K43" s="62"/>
      <c r="L43" s="62"/>
      <c r="M43" s="62"/>
      <c r="N43" s="62"/>
      <c r="O43" s="62"/>
      <c r="R43" s="70"/>
      <c r="S43" s="70"/>
      <c r="T43" s="70"/>
      <c r="U43" s="70"/>
      <c r="V43" s="70"/>
      <c r="W43" s="70"/>
      <c r="X43" s="70"/>
      <c r="Y43" s="70"/>
      <c r="Z43" s="70"/>
    </row>
    <row r="44" spans="1:26" ht="14.25" customHeight="1">
      <c r="A44" s="30" t="s">
        <v>16</v>
      </c>
      <c r="B44" s="62">
        <v>1151.9809740850583</v>
      </c>
      <c r="C44" s="62">
        <v>711.5421018219089</v>
      </c>
      <c r="D44" s="62">
        <v>1064.2116860099397</v>
      </c>
      <c r="E44" s="62">
        <v>1141.8095585552717</v>
      </c>
      <c r="F44" s="62">
        <v>1267.30675075723</v>
      </c>
      <c r="G44" s="69" t="s">
        <v>246</v>
      </c>
      <c r="H44" s="62">
        <v>1131.794089584129</v>
      </c>
      <c r="I44" s="62"/>
      <c r="J44" s="62"/>
      <c r="K44" s="62"/>
      <c r="L44" s="62"/>
      <c r="M44" s="62"/>
      <c r="N44" s="62"/>
      <c r="O44" s="62"/>
      <c r="R44" s="70"/>
      <c r="S44" s="70"/>
      <c r="T44" s="70"/>
      <c r="U44" s="70"/>
      <c r="V44" s="70"/>
      <c r="W44" s="70"/>
      <c r="X44" s="70"/>
      <c r="Y44" s="70"/>
      <c r="Z44" s="70"/>
    </row>
    <row r="45" spans="1:26" ht="14.25" customHeight="1">
      <c r="A45" s="3" t="s">
        <v>17</v>
      </c>
      <c r="B45" s="69" t="s">
        <v>246</v>
      </c>
      <c r="C45" s="62">
        <v>1660.189242890976</v>
      </c>
      <c r="D45" s="62">
        <v>880.1883511499838</v>
      </c>
      <c r="E45" s="62">
        <v>892.64174236701</v>
      </c>
      <c r="F45" s="62">
        <v>1649.126953869615</v>
      </c>
      <c r="G45" s="69" t="s">
        <v>246</v>
      </c>
      <c r="H45" s="62">
        <v>1412.6414980659624</v>
      </c>
      <c r="I45" s="62"/>
      <c r="J45" s="62"/>
      <c r="K45" s="62"/>
      <c r="L45" s="62"/>
      <c r="M45" s="62"/>
      <c r="N45" s="62"/>
      <c r="O45" s="62"/>
      <c r="R45" s="70"/>
      <c r="S45" s="70"/>
      <c r="T45" s="70"/>
      <c r="U45" s="70"/>
      <c r="V45" s="70"/>
      <c r="W45" s="70"/>
      <c r="X45" s="70"/>
      <c r="Y45" s="70"/>
      <c r="Z45" s="70"/>
    </row>
    <row r="46" spans="1:26" ht="14.25" customHeight="1">
      <c r="A46" s="3" t="s">
        <v>18</v>
      </c>
      <c r="B46" s="69" t="s">
        <v>246</v>
      </c>
      <c r="C46" s="69" t="s">
        <v>246</v>
      </c>
      <c r="D46" s="62">
        <v>1886.5569914168211</v>
      </c>
      <c r="E46" s="62">
        <v>2004.318771594007</v>
      </c>
      <c r="F46" s="62">
        <v>1602.4136470667954</v>
      </c>
      <c r="G46" s="69" t="s">
        <v>246</v>
      </c>
      <c r="H46" s="62">
        <v>1983.097865205592</v>
      </c>
      <c r="I46" s="62"/>
      <c r="J46" s="62"/>
      <c r="K46" s="62"/>
      <c r="L46" s="62"/>
      <c r="M46" s="62"/>
      <c r="N46" s="62"/>
      <c r="O46" s="62"/>
      <c r="R46" s="70"/>
      <c r="S46" s="70"/>
      <c r="T46" s="70"/>
      <c r="U46" s="70"/>
      <c r="V46" s="70"/>
      <c r="W46" s="70"/>
      <c r="X46" s="70"/>
      <c r="Y46" s="70"/>
      <c r="Z46" s="70"/>
    </row>
    <row r="47" spans="1:26" ht="14.25" customHeight="1">
      <c r="A47" s="3" t="s">
        <v>286</v>
      </c>
      <c r="B47" s="62">
        <v>1265.9468485614887</v>
      </c>
      <c r="C47" s="62" t="s">
        <v>94</v>
      </c>
      <c r="D47" s="69" t="s">
        <v>246</v>
      </c>
      <c r="E47" s="69" t="s">
        <v>246</v>
      </c>
      <c r="F47" s="69" t="s">
        <v>246</v>
      </c>
      <c r="G47" s="69" t="s">
        <v>246</v>
      </c>
      <c r="H47" s="62">
        <v>1269.841002154239</v>
      </c>
      <c r="I47" s="62"/>
      <c r="J47" s="62"/>
      <c r="K47" s="62"/>
      <c r="L47" s="62"/>
      <c r="M47" s="62"/>
      <c r="N47" s="62"/>
      <c r="O47" s="62"/>
      <c r="R47" s="70"/>
      <c r="S47" s="70"/>
      <c r="T47" s="70"/>
      <c r="U47" s="70"/>
      <c r="V47" s="70"/>
      <c r="W47" s="70"/>
      <c r="X47" s="70"/>
      <c r="Y47" s="70"/>
      <c r="Z47" s="70"/>
    </row>
    <row r="48" spans="1:26" s="2" customFormat="1" ht="14.25" customHeight="1">
      <c r="A48" s="2" t="s">
        <v>289</v>
      </c>
      <c r="B48" s="62">
        <v>1124.1489062082285</v>
      </c>
      <c r="C48" s="62">
        <v>1223.527884215343</v>
      </c>
      <c r="D48" s="62">
        <v>1165.737990702161</v>
      </c>
      <c r="E48" s="62">
        <v>1298.7012436926634</v>
      </c>
      <c r="F48" s="62">
        <v>1384.762065278036</v>
      </c>
      <c r="G48" s="69" t="s">
        <v>246</v>
      </c>
      <c r="H48" s="62">
        <v>1210.6518739013372</v>
      </c>
      <c r="I48" s="62"/>
      <c r="J48" s="62"/>
      <c r="K48" s="62"/>
      <c r="L48" s="62"/>
      <c r="M48" s="62"/>
      <c r="N48" s="62"/>
      <c r="O48" s="62"/>
      <c r="R48" s="70"/>
      <c r="S48" s="70"/>
      <c r="T48" s="70"/>
      <c r="U48" s="70"/>
      <c r="V48" s="70"/>
      <c r="W48" s="70"/>
      <c r="X48" s="70"/>
      <c r="Y48" s="70"/>
      <c r="Z48" s="70"/>
    </row>
    <row r="49" spans="1:26" ht="4.5" customHeight="1">
      <c r="A49" s="9"/>
      <c r="B49" s="9"/>
      <c r="C49" s="9"/>
      <c r="D49" s="9"/>
      <c r="E49" s="9"/>
      <c r="F49" s="9"/>
      <c r="G49" s="9"/>
      <c r="H49" s="9"/>
      <c r="R49" s="70"/>
      <c r="S49" s="70"/>
      <c r="T49" s="70"/>
      <c r="U49" s="70"/>
      <c r="V49" s="70"/>
      <c r="W49" s="70"/>
      <c r="X49" s="70"/>
      <c r="Y49" s="70"/>
      <c r="Z49" s="70"/>
    </row>
    <row r="50" spans="2:7" ht="13.5" customHeight="1">
      <c r="B50" s="158" t="s">
        <v>48</v>
      </c>
      <c r="C50" s="158"/>
      <c r="D50" s="158"/>
      <c r="E50" s="158"/>
      <c r="F50" s="158"/>
      <c r="G50" s="158"/>
    </row>
    <row r="51" spans="1:8" ht="14.25" customHeight="1">
      <c r="A51" s="3" t="s">
        <v>245</v>
      </c>
      <c r="B51" s="62">
        <v>967.3758604116813</v>
      </c>
      <c r="C51" s="62">
        <v>1071.844589626527</v>
      </c>
      <c r="D51" s="62">
        <v>906.4716191341636</v>
      </c>
      <c r="E51" s="62">
        <v>940.4250513050958</v>
      </c>
      <c r="F51" s="62">
        <v>1457.0189098998885</v>
      </c>
      <c r="G51" s="69" t="s">
        <v>246</v>
      </c>
      <c r="H51" s="62">
        <v>1013.9780246150642</v>
      </c>
    </row>
    <row r="52" spans="1:8" ht="14.25" customHeight="1">
      <c r="A52" s="3" t="s">
        <v>13</v>
      </c>
      <c r="B52" s="62">
        <v>1094.6384379510557</v>
      </c>
      <c r="C52" s="62">
        <v>1361.82530396309</v>
      </c>
      <c r="D52" s="62">
        <v>1511.010030348254</v>
      </c>
      <c r="E52" s="62">
        <v>1970.4769736842104</v>
      </c>
      <c r="F52" s="69" t="s">
        <v>246</v>
      </c>
      <c r="G52" s="69" t="s">
        <v>246</v>
      </c>
      <c r="H52" s="62">
        <v>1220.2492121977482</v>
      </c>
    </row>
    <row r="53" spans="1:8" ht="14.25" customHeight="1">
      <c r="A53" s="3" t="s">
        <v>14</v>
      </c>
      <c r="B53" s="62">
        <v>873.418604304932</v>
      </c>
      <c r="C53" s="62">
        <v>1022.8169769913331</v>
      </c>
      <c r="D53" s="62">
        <v>948.8181321023292</v>
      </c>
      <c r="E53" s="62">
        <v>1065.2072170257686</v>
      </c>
      <c r="F53" s="62">
        <v>1145.7157880058421</v>
      </c>
      <c r="G53" s="69" t="s">
        <v>246</v>
      </c>
      <c r="H53" s="62">
        <v>1014.0510326847971</v>
      </c>
    </row>
    <row r="54" spans="1:8" ht="14.25" customHeight="1">
      <c r="A54" s="3" t="s">
        <v>15</v>
      </c>
      <c r="B54" s="62">
        <v>1436.8519890429955</v>
      </c>
      <c r="C54" s="62">
        <v>769.6452489555687</v>
      </c>
      <c r="D54" s="62">
        <v>1204.138661568781</v>
      </c>
      <c r="E54" s="62">
        <v>1223.989506769937</v>
      </c>
      <c r="F54" s="62">
        <v>1486.4637342439955</v>
      </c>
      <c r="G54" s="69" t="s">
        <v>246</v>
      </c>
      <c r="H54" s="62">
        <v>1402.8900847773382</v>
      </c>
    </row>
    <row r="55" spans="1:8" ht="14.25" customHeight="1">
      <c r="A55" s="30" t="s">
        <v>16</v>
      </c>
      <c r="B55" s="62">
        <v>1061.035107709922</v>
      </c>
      <c r="C55" s="62">
        <v>655.3677253622844</v>
      </c>
      <c r="D55" s="62">
        <v>980.1949739565234</v>
      </c>
      <c r="E55" s="62">
        <v>1051.6666986693292</v>
      </c>
      <c r="F55" s="62">
        <v>1167.2562178027117</v>
      </c>
      <c r="G55" s="69" t="s">
        <v>246</v>
      </c>
      <c r="H55" s="62">
        <v>1042.441924616961</v>
      </c>
    </row>
    <row r="56" spans="1:8" ht="14.25" customHeight="1">
      <c r="A56" s="3" t="s">
        <v>17</v>
      </c>
      <c r="B56" s="69" t="s">
        <v>246</v>
      </c>
      <c r="C56" s="62">
        <v>1529.1216710837934</v>
      </c>
      <c r="D56" s="62">
        <v>810.699797111827</v>
      </c>
      <c r="E56" s="62">
        <v>822.1700258643513</v>
      </c>
      <c r="F56" s="62">
        <v>1518.9327206693822</v>
      </c>
      <c r="G56" s="69" t="s">
        <v>246</v>
      </c>
      <c r="H56" s="62">
        <v>1301.117169271281</v>
      </c>
    </row>
    <row r="57" spans="1:8" ht="14.25" customHeight="1">
      <c r="A57" s="3" t="s">
        <v>18</v>
      </c>
      <c r="B57" s="69" t="s">
        <v>246</v>
      </c>
      <c r="C57" s="69" t="s">
        <v>246</v>
      </c>
      <c r="D57" s="62">
        <v>1737.6182815681248</v>
      </c>
      <c r="E57" s="62">
        <v>1846.0830790997436</v>
      </c>
      <c r="F57" s="62">
        <v>1475.9073065088903</v>
      </c>
      <c r="G57" s="69" t="s">
        <v>246</v>
      </c>
      <c r="H57" s="62">
        <v>1826.5375074262026</v>
      </c>
    </row>
    <row r="58" spans="1:8" ht="14.25" customHeight="1">
      <c r="A58" s="3" t="s">
        <v>286</v>
      </c>
      <c r="B58" s="62">
        <v>1166.0036763066346</v>
      </c>
      <c r="C58" s="62" t="s">
        <v>94</v>
      </c>
      <c r="D58" s="69" t="s">
        <v>246</v>
      </c>
      <c r="E58" s="69" t="s">
        <v>246</v>
      </c>
      <c r="F58" s="69" t="s">
        <v>246</v>
      </c>
      <c r="G58" s="69" t="s">
        <v>246</v>
      </c>
      <c r="H58" s="62">
        <v>1169.5903967210095</v>
      </c>
    </row>
    <row r="59" spans="1:13" s="2" customFormat="1" ht="14.25" customHeight="1">
      <c r="A59" s="2" t="s">
        <v>289</v>
      </c>
      <c r="B59" s="62">
        <v>1035.400308349684</v>
      </c>
      <c r="C59" s="62">
        <v>1126.9335775667632</v>
      </c>
      <c r="D59" s="62">
        <v>1073.7060440677799</v>
      </c>
      <c r="E59" s="62">
        <v>1196.1721981379794</v>
      </c>
      <c r="F59" s="62">
        <v>1275.4387443350333</v>
      </c>
      <c r="G59" s="69" t="s">
        <v>246</v>
      </c>
      <c r="H59" s="62">
        <v>1115.0740943828105</v>
      </c>
      <c r="I59" s="3"/>
      <c r="J59" s="3"/>
      <c r="K59" s="3"/>
      <c r="L59" s="3"/>
      <c r="M59" s="3"/>
    </row>
    <row r="60" spans="1:8" s="2" customFormat="1" ht="4.5" customHeight="1">
      <c r="A60" s="14"/>
      <c r="B60" s="54"/>
      <c r="C60" s="54"/>
      <c r="D60" s="54"/>
      <c r="E60" s="54"/>
      <c r="F60" s="54"/>
      <c r="G60" s="54"/>
      <c r="H60" s="34"/>
    </row>
    <row r="61" spans="1:8" s="41" customFormat="1" ht="22.5" customHeight="1">
      <c r="A61" s="144" t="s">
        <v>100</v>
      </c>
      <c r="B61" s="144"/>
      <c r="C61" s="144"/>
      <c r="D61" s="144"/>
      <c r="E61" s="144"/>
      <c r="F61" s="144"/>
      <c r="G61" s="144"/>
      <c r="H61" s="144"/>
    </row>
    <row r="62" spans="1:13" s="46" customFormat="1" ht="12" customHeight="1">
      <c r="A62" s="71" t="s">
        <v>95</v>
      </c>
      <c r="I62" s="75"/>
      <c r="J62" s="75"/>
      <c r="K62" s="75"/>
      <c r="L62" s="75"/>
      <c r="M62" s="75"/>
    </row>
  </sheetData>
  <mergeCells count="9">
    <mergeCell ref="A61:H61"/>
    <mergeCell ref="B50:G50"/>
    <mergeCell ref="B28:G28"/>
    <mergeCell ref="B39:G39"/>
    <mergeCell ref="B17:G17"/>
    <mergeCell ref="A1:H1"/>
    <mergeCell ref="B3:G3"/>
    <mergeCell ref="H3:H4"/>
    <mergeCell ref="B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6" r:id="rId1"/>
  <headerFooter alignWithMargins="0">
    <oddHeader>&amp;C&amp;F</oddHeader>
    <oddFooter>&amp;L&amp;D&amp;C&amp;A&amp;R&amp;P of &amp;N</oddFooter>
  </headerFooter>
</worksheet>
</file>

<file path=xl/worksheets/sheet2.xml><?xml version="1.0" encoding="utf-8"?>
<worksheet xmlns="http://schemas.openxmlformats.org/spreadsheetml/2006/main" xmlns:r="http://schemas.openxmlformats.org/officeDocument/2006/relationships">
  <dimension ref="A1:I19"/>
  <sheetViews>
    <sheetView tabSelected="1" workbookViewId="0" topLeftCell="A1">
      <selection activeCell="A1" sqref="A1"/>
    </sheetView>
  </sheetViews>
  <sheetFormatPr defaultColWidth="9.140625" defaultRowHeight="12.75"/>
  <cols>
    <col min="1" max="8" width="11.00390625" style="39" customWidth="1"/>
    <col min="9" max="16384" width="9.140625" style="39" customWidth="1"/>
  </cols>
  <sheetData>
    <row r="1" spans="1:4" ht="18">
      <c r="A1" s="53" t="s">
        <v>79</v>
      </c>
      <c r="D1" s="48"/>
    </row>
    <row r="2" ht="18">
      <c r="A2" s="53" t="s">
        <v>229</v>
      </c>
    </row>
    <row r="4" spans="1:7" ht="15">
      <c r="A4" s="60"/>
      <c r="B4" s="60"/>
      <c r="C4" s="60"/>
      <c r="D4" s="60"/>
      <c r="E4" s="60"/>
      <c r="F4" s="60"/>
      <c r="G4" s="60"/>
    </row>
    <row r="5" spans="1:9" ht="29.25" customHeight="1">
      <c r="A5" s="132" t="s">
        <v>104</v>
      </c>
      <c r="B5" s="132"/>
      <c r="C5" s="132"/>
      <c r="D5" s="132"/>
      <c r="E5" s="132"/>
      <c r="F5" s="132"/>
      <c r="G5" s="132"/>
      <c r="H5" s="49"/>
      <c r="I5" s="49"/>
    </row>
    <row r="6" spans="1:9" ht="30" customHeight="1">
      <c r="A6" s="132" t="s">
        <v>77</v>
      </c>
      <c r="B6" s="132"/>
      <c r="C6" s="132"/>
      <c r="D6" s="132"/>
      <c r="E6" s="132"/>
      <c r="F6" s="132"/>
      <c r="G6" s="132"/>
      <c r="H6" s="49"/>
      <c r="I6" s="49"/>
    </row>
    <row r="7" spans="1:9" ht="29.25" customHeight="1">
      <c r="A7" s="132" t="s">
        <v>105</v>
      </c>
      <c r="B7" s="132"/>
      <c r="C7" s="132"/>
      <c r="D7" s="132"/>
      <c r="E7" s="132"/>
      <c r="F7" s="132"/>
      <c r="G7" s="132"/>
      <c r="H7" s="49"/>
      <c r="I7" s="49"/>
    </row>
    <row r="8" spans="1:9" ht="30" customHeight="1">
      <c r="A8" s="132" t="s">
        <v>80</v>
      </c>
      <c r="B8" s="132"/>
      <c r="C8" s="132"/>
      <c r="D8" s="132"/>
      <c r="E8" s="132"/>
      <c r="F8" s="132"/>
      <c r="G8" s="132"/>
      <c r="H8" s="50"/>
      <c r="I8" s="50"/>
    </row>
    <row r="9" spans="1:9" ht="22.5" customHeight="1">
      <c r="A9" s="133" t="s">
        <v>106</v>
      </c>
      <c r="B9" s="134"/>
      <c r="C9" s="134"/>
      <c r="D9" s="134"/>
      <c r="E9" s="134"/>
      <c r="F9" s="134"/>
      <c r="G9" s="134"/>
      <c r="H9" s="49"/>
      <c r="I9" s="49"/>
    </row>
    <row r="10" spans="1:9" ht="29.25" customHeight="1">
      <c r="A10" s="132" t="s">
        <v>82</v>
      </c>
      <c r="B10" s="132"/>
      <c r="C10" s="132"/>
      <c r="D10" s="132"/>
      <c r="E10" s="132"/>
      <c r="F10" s="132"/>
      <c r="G10" s="132"/>
      <c r="H10" s="49"/>
      <c r="I10" s="49"/>
    </row>
    <row r="11" spans="1:9" ht="28.5" customHeight="1">
      <c r="A11" s="132" t="s">
        <v>107</v>
      </c>
      <c r="B11" s="132"/>
      <c r="C11" s="132"/>
      <c r="D11" s="132"/>
      <c r="E11" s="132"/>
      <c r="F11" s="132"/>
      <c r="G11" s="132"/>
      <c r="H11" s="49"/>
      <c r="I11" s="49"/>
    </row>
    <row r="12" spans="1:9" ht="31.5" customHeight="1">
      <c r="A12" s="132" t="s">
        <v>84</v>
      </c>
      <c r="B12" s="132"/>
      <c r="C12" s="132"/>
      <c r="D12" s="132"/>
      <c r="E12" s="132"/>
      <c r="F12" s="132"/>
      <c r="G12" s="132"/>
      <c r="H12" s="51"/>
      <c r="I12" s="49"/>
    </row>
    <row r="13" spans="1:9" ht="30" customHeight="1">
      <c r="A13" s="132" t="s">
        <v>108</v>
      </c>
      <c r="B13" s="132"/>
      <c r="C13" s="132"/>
      <c r="D13" s="132"/>
      <c r="E13" s="132"/>
      <c r="F13" s="132"/>
      <c r="G13" s="132"/>
      <c r="H13" s="49"/>
      <c r="I13" s="49"/>
    </row>
    <row r="14" spans="1:9" ht="30" customHeight="1">
      <c r="A14" s="132" t="s">
        <v>109</v>
      </c>
      <c r="B14" s="132"/>
      <c r="C14" s="132"/>
      <c r="D14" s="132"/>
      <c r="E14" s="132"/>
      <c r="F14" s="132"/>
      <c r="G14" s="132"/>
      <c r="H14" s="49"/>
      <c r="I14" s="49"/>
    </row>
    <row r="15" spans="1:9" ht="30.75" customHeight="1">
      <c r="A15" s="132" t="s">
        <v>110</v>
      </c>
      <c r="B15" s="132"/>
      <c r="C15" s="132"/>
      <c r="D15" s="132"/>
      <c r="E15" s="132"/>
      <c r="F15" s="132"/>
      <c r="G15" s="132"/>
      <c r="H15" s="50"/>
      <c r="I15" s="49"/>
    </row>
    <row r="16" spans="1:9" ht="31.5" customHeight="1">
      <c r="A16" s="132" t="s">
        <v>88</v>
      </c>
      <c r="B16" s="132"/>
      <c r="C16" s="132"/>
      <c r="D16" s="132"/>
      <c r="E16" s="132"/>
      <c r="F16" s="132"/>
      <c r="G16" s="132"/>
      <c r="H16" s="52"/>
      <c r="I16" s="49"/>
    </row>
    <row r="17" spans="1:9" ht="15">
      <c r="A17" s="61"/>
      <c r="B17" s="61"/>
      <c r="C17" s="61"/>
      <c r="D17" s="61"/>
      <c r="E17" s="61"/>
      <c r="F17" s="61"/>
      <c r="G17" s="61"/>
      <c r="H17" s="49"/>
      <c r="I17" s="49"/>
    </row>
    <row r="18" spans="1:9" ht="15">
      <c r="A18" s="49"/>
      <c r="B18" s="49"/>
      <c r="C18" s="49"/>
      <c r="D18" s="49"/>
      <c r="E18" s="49"/>
      <c r="F18" s="49"/>
      <c r="G18" s="49"/>
      <c r="H18" s="49"/>
      <c r="I18" s="49"/>
    </row>
    <row r="19" spans="1:9" ht="15">
      <c r="A19" s="49"/>
      <c r="B19" s="49"/>
      <c r="C19" s="49"/>
      <c r="D19" s="49"/>
      <c r="E19" s="49"/>
      <c r="F19" s="49"/>
      <c r="G19" s="49"/>
      <c r="H19" s="49"/>
      <c r="I19" s="49"/>
    </row>
  </sheetData>
  <mergeCells count="12">
    <mergeCell ref="A5:G5"/>
    <mergeCell ref="A6:G6"/>
    <mergeCell ref="A11:G11"/>
    <mergeCell ref="A16:G16"/>
    <mergeCell ref="A7:G7"/>
    <mergeCell ref="A8:G8"/>
    <mergeCell ref="A9:G9"/>
    <mergeCell ref="A10:G10"/>
    <mergeCell ref="A13:G13"/>
    <mergeCell ref="A14:G14"/>
    <mergeCell ref="A15:G15"/>
    <mergeCell ref="A12:G12"/>
  </mergeCells>
  <hyperlinks>
    <hyperlink ref="A5:G5" location="'Table 1'!A1" display="Table 1: Registered and enrolled nurses: professional employment status and nursing role, states and territories, 2003"/>
    <hyperlink ref="A6:G6" location="'Table 2'!A1" display="Table 2: Registered and enrolled nurses: professional employment status and nursing role by age, Australia, 2003"/>
    <hyperlink ref="A7:G7" location="'Table 3'!A1" display="Table 3: Employed registered and enrolled nurses: selected characteristics, states and territories, 2003"/>
    <hyperlink ref="A8:G8" location="'Table 4'!A1" display="Table 4: Employed registered and enrolled nurses: selected characteristics by geographic location of main job, 2003"/>
    <hyperlink ref="A9" location="'Table 5'!A1" display="Table 5: Employed registered and enrolled nurses: age and sex, states and territories, 2003"/>
    <hyperlink ref="A10:G10" location="'Table 6'!A1" display="Table 6: Employed registered and enrolled nurses: age and sex by geographic location of main job, 2003"/>
    <hyperlink ref="A11:G11" location="'Table 7'!A1" display="Table 7: Employed registered and enrolled nurses: hours worked by sex, states and territories, 2003"/>
    <hyperlink ref="A12:G12" location="'Table 8'!A1" display="Table 8: Employed registered and enrolled nurses: hours worked, sex and geographic location of main job, 2003"/>
    <hyperlink ref="A13:G13" location="'Table 9'!A1" display="Table 9: Employed registered and enrolled nurses: hours worked by age and  sex, 2003    "/>
    <hyperlink ref="A14:G14" location="'Table 10'!A1" display="Table 10: Employed registered and enrolled nurses: measures of supply, states and territories, 2003    "/>
    <hyperlink ref="A15:G15" location="'Table 11'!A1" display="Table 11: Employed registered and enrolled nurses: measures of supply by geographic location of main job, Australia, 2003    "/>
    <hyperlink ref="A16:H16" location="'Table 12'!A1" display="Table 12: Employed registered and enrolled nurses: measures of supply by geographic location of main job, states and territories, 2003    "/>
  </hyperlink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3.xml><?xml version="1.0" encoding="utf-8"?>
<worksheet xmlns="http://schemas.openxmlformats.org/spreadsheetml/2006/main" xmlns:r="http://schemas.openxmlformats.org/officeDocument/2006/relationships">
  <dimension ref="A1:O34"/>
  <sheetViews>
    <sheetView workbookViewId="0" topLeftCell="A1">
      <selection activeCell="A2" sqref="A2"/>
    </sheetView>
  </sheetViews>
  <sheetFormatPr defaultColWidth="9.140625" defaultRowHeight="12.75"/>
  <cols>
    <col min="1" max="1" width="3.28125" style="0" customWidth="1"/>
    <col min="2" max="2" width="26.421875" style="0" customWidth="1"/>
    <col min="3" max="10" width="6.7109375" style="0" customWidth="1"/>
    <col min="11" max="11" width="8.7109375" style="0" customWidth="1"/>
  </cols>
  <sheetData>
    <row r="1" spans="1:6" ht="12.75" customHeight="1">
      <c r="A1" s="2" t="s">
        <v>76</v>
      </c>
      <c r="B1" s="3"/>
      <c r="C1" s="4"/>
      <c r="D1" s="4"/>
      <c r="E1" s="4"/>
      <c r="F1" s="4"/>
    </row>
    <row r="2" spans="1:6" ht="3" customHeight="1">
      <c r="A2" s="3"/>
      <c r="B2" s="3"/>
      <c r="C2" s="4"/>
      <c r="D2" s="4"/>
      <c r="E2" s="4"/>
      <c r="F2" s="4"/>
    </row>
    <row r="3" spans="1:11" ht="12.75" customHeight="1">
      <c r="A3" s="135" t="s">
        <v>7</v>
      </c>
      <c r="B3" s="135"/>
      <c r="C3" s="5" t="s">
        <v>19</v>
      </c>
      <c r="D3" s="5" t="s">
        <v>20</v>
      </c>
      <c r="E3" s="5" t="s">
        <v>21</v>
      </c>
      <c r="F3" s="5" t="s">
        <v>22</v>
      </c>
      <c r="G3" s="5" t="s">
        <v>23</v>
      </c>
      <c r="H3" s="5" t="s">
        <v>24</v>
      </c>
      <c r="I3" s="5" t="s">
        <v>25</v>
      </c>
      <c r="J3" s="5" t="s">
        <v>26</v>
      </c>
      <c r="K3" s="5" t="s">
        <v>289</v>
      </c>
    </row>
    <row r="4" spans="1:6" ht="3" customHeight="1">
      <c r="A4" s="3"/>
      <c r="B4" s="3"/>
      <c r="C4" s="4"/>
      <c r="D4" s="4"/>
      <c r="E4" s="4"/>
      <c r="F4" s="4"/>
    </row>
    <row r="5" spans="1:6" ht="22.5" customHeight="1">
      <c r="A5" s="136" t="s">
        <v>99</v>
      </c>
      <c r="B5" s="136"/>
      <c r="C5" s="4"/>
      <c r="D5" s="4"/>
      <c r="E5" s="4"/>
      <c r="F5" s="4"/>
    </row>
    <row r="6" spans="1:11" ht="12.75">
      <c r="A6" s="3"/>
      <c r="B6" s="3" t="s">
        <v>43</v>
      </c>
      <c r="C6" s="62">
        <v>63014.97</v>
      </c>
      <c r="D6" s="62">
        <v>62058.83</v>
      </c>
      <c r="E6" s="62">
        <v>40026.96</v>
      </c>
      <c r="F6" s="62">
        <v>20720.15</v>
      </c>
      <c r="G6" s="62">
        <v>20938.57</v>
      </c>
      <c r="H6" s="62">
        <v>6082.07</v>
      </c>
      <c r="I6" s="62">
        <v>2911.16</v>
      </c>
      <c r="J6" s="62">
        <v>3175.52</v>
      </c>
      <c r="K6" s="62">
        <v>218928.23</v>
      </c>
    </row>
    <row r="7" spans="1:11" ht="14.25" customHeight="1">
      <c r="A7" s="3"/>
      <c r="B7" s="30" t="s">
        <v>44</v>
      </c>
      <c r="C7" s="62">
        <v>8442.18</v>
      </c>
      <c r="D7" s="62">
        <v>8182.01</v>
      </c>
      <c r="E7" s="62">
        <v>4938.5</v>
      </c>
      <c r="F7" s="62">
        <v>2637.35</v>
      </c>
      <c r="G7" s="62">
        <v>2639.39</v>
      </c>
      <c r="H7" s="62">
        <v>713.8</v>
      </c>
      <c r="I7" s="62">
        <v>643.07</v>
      </c>
      <c r="J7" s="62">
        <v>746.85</v>
      </c>
      <c r="K7" s="62">
        <v>28943.15</v>
      </c>
    </row>
    <row r="8" spans="1:11" ht="22.5">
      <c r="A8" s="3"/>
      <c r="B8" s="30" t="s">
        <v>45</v>
      </c>
      <c r="C8" s="62">
        <v>2481.38</v>
      </c>
      <c r="D8" s="62">
        <v>2474.69</v>
      </c>
      <c r="E8" s="62">
        <v>1382.22</v>
      </c>
      <c r="F8" s="62">
        <v>741.49</v>
      </c>
      <c r="G8" s="62">
        <v>1156.35</v>
      </c>
      <c r="H8" s="62">
        <v>202.34</v>
      </c>
      <c r="I8" s="62">
        <v>183.3</v>
      </c>
      <c r="J8" s="62">
        <v>258.67</v>
      </c>
      <c r="K8" s="62">
        <v>8880.45</v>
      </c>
    </row>
    <row r="9" spans="1:11" ht="12.75">
      <c r="A9" s="3"/>
      <c r="B9" s="3" t="s">
        <v>216</v>
      </c>
      <c r="C9" s="62">
        <v>607.96</v>
      </c>
      <c r="D9" s="62">
        <v>540.34</v>
      </c>
      <c r="E9" s="62">
        <v>399.49</v>
      </c>
      <c r="F9" s="62">
        <v>276.85</v>
      </c>
      <c r="G9" s="62">
        <v>264.05</v>
      </c>
      <c r="H9" s="62">
        <v>42.7</v>
      </c>
      <c r="I9" s="62">
        <v>58.29</v>
      </c>
      <c r="J9" s="62">
        <v>54.45</v>
      </c>
      <c r="K9" s="62">
        <v>2244.13</v>
      </c>
    </row>
    <row r="10" spans="1:11" ht="12.75">
      <c r="A10" s="3"/>
      <c r="B10" s="3" t="s">
        <v>215</v>
      </c>
      <c r="C10" s="62">
        <v>3798.95</v>
      </c>
      <c r="D10" s="62">
        <v>3694.02</v>
      </c>
      <c r="E10" s="62">
        <v>2372.99</v>
      </c>
      <c r="F10" s="62">
        <v>1693.71</v>
      </c>
      <c r="G10" s="62">
        <v>1454.49</v>
      </c>
      <c r="H10" s="62">
        <v>286.03</v>
      </c>
      <c r="I10" s="62">
        <v>231.75</v>
      </c>
      <c r="J10" s="62">
        <v>212.72</v>
      </c>
      <c r="K10" s="62">
        <v>13744.66</v>
      </c>
    </row>
    <row r="11" spans="1:11" ht="12.75">
      <c r="A11" s="3"/>
      <c r="B11" s="7" t="s">
        <v>214</v>
      </c>
      <c r="C11" s="63">
        <v>78345.44</v>
      </c>
      <c r="D11" s="63">
        <v>76949.89</v>
      </c>
      <c r="E11" s="63">
        <v>49120.17</v>
      </c>
      <c r="F11" s="63">
        <v>26069.56</v>
      </c>
      <c r="G11" s="63">
        <v>26452.84</v>
      </c>
      <c r="H11" s="63">
        <v>7326.93</v>
      </c>
      <c r="I11" s="63">
        <v>4027.57</v>
      </c>
      <c r="J11" s="63">
        <v>4448.22</v>
      </c>
      <c r="K11" s="63">
        <v>272740.62</v>
      </c>
    </row>
    <row r="12" spans="1:11" ht="3" customHeight="1">
      <c r="A12" s="3"/>
      <c r="B12" s="3"/>
      <c r="C12" s="62"/>
      <c r="D12" s="62"/>
      <c r="E12" s="62"/>
      <c r="F12" s="62"/>
      <c r="G12" s="62"/>
      <c r="H12" s="62"/>
      <c r="I12" s="62"/>
      <c r="J12" s="62"/>
      <c r="K12" s="62"/>
    </row>
    <row r="13" spans="1:11" ht="12.75">
      <c r="A13" s="3" t="s">
        <v>291</v>
      </c>
      <c r="B13" s="3"/>
      <c r="C13" s="62">
        <v>2853.85</v>
      </c>
      <c r="D13" s="62">
        <v>0</v>
      </c>
      <c r="E13" s="62">
        <v>1527.55</v>
      </c>
      <c r="F13" s="62">
        <v>712.06</v>
      </c>
      <c r="G13" s="62">
        <v>1024.41</v>
      </c>
      <c r="H13" s="62">
        <v>203.13</v>
      </c>
      <c r="I13" s="62">
        <v>221.54</v>
      </c>
      <c r="J13" s="62">
        <v>177.2</v>
      </c>
      <c r="K13" s="62">
        <v>6719.75</v>
      </c>
    </row>
    <row r="14" spans="1:11" ht="12.75">
      <c r="A14" s="3" t="s">
        <v>0</v>
      </c>
      <c r="B14" s="3"/>
      <c r="C14" s="62"/>
      <c r="D14" s="62"/>
      <c r="E14" s="62"/>
      <c r="F14" s="62"/>
      <c r="G14" s="62"/>
      <c r="H14" s="62"/>
      <c r="I14" s="62"/>
      <c r="J14" s="62"/>
      <c r="K14" s="62"/>
    </row>
    <row r="15" spans="1:11" ht="12.75">
      <c r="A15" s="3"/>
      <c r="B15" s="3" t="s">
        <v>287</v>
      </c>
      <c r="C15" s="62">
        <v>502.94</v>
      </c>
      <c r="D15" s="62">
        <v>420.61</v>
      </c>
      <c r="E15" s="62">
        <v>221.73</v>
      </c>
      <c r="F15" s="62">
        <v>74.64</v>
      </c>
      <c r="G15" s="62">
        <v>123.41</v>
      </c>
      <c r="H15" s="62">
        <v>15.05</v>
      </c>
      <c r="I15" s="62" t="s">
        <v>94</v>
      </c>
      <c r="J15" s="62" t="s">
        <v>94</v>
      </c>
      <c r="K15" s="62">
        <v>1418.12</v>
      </c>
    </row>
    <row r="16" spans="1:11" ht="12.75">
      <c r="A16" s="3"/>
      <c r="B16" s="3" t="s">
        <v>288</v>
      </c>
      <c r="C16" s="62">
        <v>747.55</v>
      </c>
      <c r="D16" s="62">
        <v>587.5</v>
      </c>
      <c r="E16" s="62">
        <v>379.98</v>
      </c>
      <c r="F16" s="62">
        <v>161.14</v>
      </c>
      <c r="G16" s="62">
        <v>256.9</v>
      </c>
      <c r="H16" s="62">
        <v>24.92</v>
      </c>
      <c r="I16" s="62" t="s">
        <v>94</v>
      </c>
      <c r="J16" s="62" t="s">
        <v>94</v>
      </c>
      <c r="K16" s="62">
        <v>2208.25</v>
      </c>
    </row>
    <row r="17" spans="1:11" ht="12.75">
      <c r="A17" s="3"/>
      <c r="B17" s="6" t="s">
        <v>1</v>
      </c>
      <c r="C17" s="63">
        <v>1250.49</v>
      </c>
      <c r="D17" s="63">
        <v>1008.09</v>
      </c>
      <c r="E17" s="63">
        <v>601.71</v>
      </c>
      <c r="F17" s="63">
        <v>235.78</v>
      </c>
      <c r="G17" s="63">
        <v>380.32</v>
      </c>
      <c r="H17" s="63">
        <v>39.97</v>
      </c>
      <c r="I17" s="63">
        <v>103.86</v>
      </c>
      <c r="J17" s="63">
        <v>6.14</v>
      </c>
      <c r="K17" s="63">
        <v>3626.36</v>
      </c>
    </row>
    <row r="18" spans="1:11" ht="3" customHeight="1">
      <c r="A18" s="3"/>
      <c r="B18" s="3"/>
      <c r="C18" s="62"/>
      <c r="D18" s="62"/>
      <c r="E18" s="62"/>
      <c r="F18" s="62"/>
      <c r="G18" s="62"/>
      <c r="H18" s="62"/>
      <c r="I18" s="62"/>
      <c r="J18" s="62"/>
      <c r="K18" s="62"/>
    </row>
    <row r="19" spans="1:11" ht="12.75">
      <c r="A19" s="7" t="s">
        <v>2</v>
      </c>
      <c r="B19" s="3"/>
      <c r="C19" s="63">
        <f>SUM(C11,C13,C17)</f>
        <v>82449.78000000001</v>
      </c>
      <c r="D19" s="63">
        <f aca="true" t="shared" si="0" ref="D19:K19">SUM(D11,D13,D17)</f>
        <v>77957.98</v>
      </c>
      <c r="E19" s="63">
        <f t="shared" si="0"/>
        <v>51249.43</v>
      </c>
      <c r="F19" s="63">
        <f t="shared" si="0"/>
        <v>27017.4</v>
      </c>
      <c r="G19" s="63">
        <f t="shared" si="0"/>
        <v>27857.57</v>
      </c>
      <c r="H19" s="63">
        <f t="shared" si="0"/>
        <v>7570.030000000001</v>
      </c>
      <c r="I19" s="63">
        <f t="shared" si="0"/>
        <v>4352.97</v>
      </c>
      <c r="J19" s="63">
        <f t="shared" si="0"/>
        <v>4631.56</v>
      </c>
      <c r="K19" s="63">
        <f t="shared" si="0"/>
        <v>283086.73</v>
      </c>
    </row>
    <row r="20" spans="1:11" ht="3.75" customHeight="1">
      <c r="A20" s="3"/>
      <c r="B20" s="3"/>
      <c r="C20" s="62"/>
      <c r="D20" s="62"/>
      <c r="E20" s="62"/>
      <c r="F20" s="62"/>
      <c r="G20" s="62"/>
      <c r="H20" s="62"/>
      <c r="I20" s="62"/>
      <c r="J20" s="62"/>
      <c r="K20" s="62"/>
    </row>
    <row r="21" spans="1:11" ht="12.75">
      <c r="A21" s="3" t="s">
        <v>3</v>
      </c>
      <c r="B21" s="3"/>
      <c r="C21" s="62">
        <v>1412.75</v>
      </c>
      <c r="D21" s="62">
        <v>427.44</v>
      </c>
      <c r="E21" s="62">
        <v>203.91</v>
      </c>
      <c r="F21" s="62">
        <v>91.26</v>
      </c>
      <c r="G21" s="62">
        <v>142.47</v>
      </c>
      <c r="H21" s="62">
        <v>10.81</v>
      </c>
      <c r="I21" s="62">
        <v>51.14</v>
      </c>
      <c r="J21" s="62">
        <v>25.68</v>
      </c>
      <c r="K21" s="62">
        <v>2365.47</v>
      </c>
    </row>
    <row r="22" spans="1:11" ht="12.75">
      <c r="A22" s="3" t="s">
        <v>4</v>
      </c>
      <c r="B22" s="3"/>
      <c r="C22" s="62"/>
      <c r="D22" s="62"/>
      <c r="E22" s="62"/>
      <c r="F22" s="62"/>
      <c r="G22" s="62"/>
      <c r="H22" s="62"/>
      <c r="I22" s="62"/>
      <c r="J22" s="62"/>
      <c r="K22" s="62"/>
    </row>
    <row r="23" spans="1:11" ht="12.75">
      <c r="A23" s="3"/>
      <c r="B23" s="3" t="s">
        <v>287</v>
      </c>
      <c r="C23" s="62">
        <v>7499.27</v>
      </c>
      <c r="D23" s="62">
        <v>2211.72</v>
      </c>
      <c r="E23" s="62">
        <v>1509.68</v>
      </c>
      <c r="F23" s="62">
        <v>609.94</v>
      </c>
      <c r="G23" s="62">
        <v>1260.16</v>
      </c>
      <c r="H23" s="62">
        <v>144.07</v>
      </c>
      <c r="I23" s="62">
        <v>195.82</v>
      </c>
      <c r="J23" s="62">
        <v>37.74</v>
      </c>
      <c r="K23" s="62">
        <v>13468.39</v>
      </c>
    </row>
    <row r="24" spans="1:11" ht="12.75">
      <c r="A24" s="3"/>
      <c r="B24" s="3" t="s">
        <v>288</v>
      </c>
      <c r="C24" s="62">
        <v>6500.71</v>
      </c>
      <c r="D24" s="62">
        <v>2540.78</v>
      </c>
      <c r="E24" s="62">
        <v>1784.01</v>
      </c>
      <c r="F24" s="62">
        <v>768.04</v>
      </c>
      <c r="G24" s="62">
        <v>1477.6</v>
      </c>
      <c r="H24" s="62">
        <v>190.77</v>
      </c>
      <c r="I24" s="62">
        <v>207.73</v>
      </c>
      <c r="J24" s="62">
        <v>345.49</v>
      </c>
      <c r="K24" s="62">
        <v>13815.14</v>
      </c>
    </row>
    <row r="25" spans="1:11" s="40" customFormat="1" ht="12.75">
      <c r="A25" s="6"/>
      <c r="B25" s="6" t="s">
        <v>1</v>
      </c>
      <c r="C25" s="63">
        <f>SUM(C23:C24)</f>
        <v>13999.98</v>
      </c>
      <c r="D25" s="63">
        <f aca="true" t="shared" si="1" ref="D25:K25">SUM(D23:D24)</f>
        <v>4752.5</v>
      </c>
      <c r="E25" s="63">
        <f t="shared" si="1"/>
        <v>3293.69</v>
      </c>
      <c r="F25" s="63">
        <f t="shared" si="1"/>
        <v>1377.98</v>
      </c>
      <c r="G25" s="63">
        <f t="shared" si="1"/>
        <v>2737.76</v>
      </c>
      <c r="H25" s="63">
        <f t="shared" si="1"/>
        <v>334.84</v>
      </c>
      <c r="I25" s="63">
        <f t="shared" si="1"/>
        <v>403.55</v>
      </c>
      <c r="J25" s="63">
        <f t="shared" si="1"/>
        <v>383.23</v>
      </c>
      <c r="K25" s="63">
        <f t="shared" si="1"/>
        <v>27283.53</v>
      </c>
    </row>
    <row r="26" spans="1:11" ht="3" customHeight="1">
      <c r="A26" s="3"/>
      <c r="B26" s="3"/>
      <c r="C26" s="62"/>
      <c r="D26" s="62"/>
      <c r="E26" s="62"/>
      <c r="F26" s="62"/>
      <c r="G26" s="62"/>
      <c r="H26" s="62"/>
      <c r="I26" s="62"/>
      <c r="J26" s="62"/>
      <c r="K26" s="62"/>
    </row>
    <row r="27" spans="1:11" ht="12.75">
      <c r="A27" s="7" t="s">
        <v>226</v>
      </c>
      <c r="B27" s="3"/>
      <c r="C27" s="63">
        <f>SUM(C19,C21,C25)</f>
        <v>97862.51000000001</v>
      </c>
      <c r="D27" s="63">
        <f aca="true" t="shared" si="2" ref="D27:K27">SUM(D19,D21,D25)</f>
        <v>83137.92</v>
      </c>
      <c r="E27" s="63">
        <f t="shared" si="2"/>
        <v>54747.030000000006</v>
      </c>
      <c r="F27" s="63">
        <f t="shared" si="2"/>
        <v>28486.64</v>
      </c>
      <c r="G27" s="63">
        <f t="shared" si="2"/>
        <v>30737.800000000003</v>
      </c>
      <c r="H27" s="63">
        <f t="shared" si="2"/>
        <v>7915.680000000001</v>
      </c>
      <c r="I27" s="63">
        <f t="shared" si="2"/>
        <v>4807.660000000001</v>
      </c>
      <c r="J27" s="63">
        <f t="shared" si="2"/>
        <v>5040.470000000001</v>
      </c>
      <c r="K27" s="63">
        <f t="shared" si="2"/>
        <v>312735.73</v>
      </c>
    </row>
    <row r="28" spans="1:11" ht="3" customHeight="1">
      <c r="A28" s="3"/>
      <c r="B28" s="3"/>
      <c r="C28" s="62"/>
      <c r="D28" s="62"/>
      <c r="E28" s="62"/>
      <c r="F28" s="62"/>
      <c r="G28" s="62"/>
      <c r="H28" s="62"/>
      <c r="I28" s="62"/>
      <c r="J28" s="62"/>
      <c r="K28" s="62"/>
    </row>
    <row r="29" spans="1:11" ht="12.75">
      <c r="A29" s="3" t="s">
        <v>227</v>
      </c>
      <c r="B29" s="3"/>
      <c r="C29" s="62">
        <v>4724.49</v>
      </c>
      <c r="D29" s="62">
        <v>2353.06</v>
      </c>
      <c r="E29" s="62">
        <v>2198.97</v>
      </c>
      <c r="F29" s="62">
        <v>603.45</v>
      </c>
      <c r="G29" s="62">
        <v>997.19</v>
      </c>
      <c r="H29" s="62">
        <v>260.31</v>
      </c>
      <c r="I29" s="62">
        <v>1331.06</v>
      </c>
      <c r="J29" s="62">
        <v>378.77</v>
      </c>
      <c r="K29" s="62">
        <v>12847.31</v>
      </c>
    </row>
    <row r="30" spans="1:11" ht="3.75" customHeight="1">
      <c r="A30" s="3"/>
      <c r="B30" s="3"/>
      <c r="C30" s="62"/>
      <c r="D30" s="62"/>
      <c r="E30" s="62"/>
      <c r="F30" s="62"/>
      <c r="G30" s="62"/>
      <c r="H30" s="62"/>
      <c r="I30" s="62"/>
      <c r="J30" s="62"/>
      <c r="K30" s="62"/>
    </row>
    <row r="31" spans="1:11" ht="12.75">
      <c r="A31" s="8" t="s">
        <v>228</v>
      </c>
      <c r="B31" s="8"/>
      <c r="C31" s="64">
        <f>SUM(C27,C29)</f>
        <v>102587.00000000001</v>
      </c>
      <c r="D31" s="64">
        <f aca="true" t="shared" si="3" ref="D31:K31">SUM(D27,D29)</f>
        <v>85490.98</v>
      </c>
      <c r="E31" s="64">
        <f t="shared" si="3"/>
        <v>56946.00000000001</v>
      </c>
      <c r="F31" s="64">
        <f t="shared" si="3"/>
        <v>29090.09</v>
      </c>
      <c r="G31" s="64">
        <f t="shared" si="3"/>
        <v>31734.99</v>
      </c>
      <c r="H31" s="64">
        <f t="shared" si="3"/>
        <v>8175.990000000002</v>
      </c>
      <c r="I31" s="64">
        <f t="shared" si="3"/>
        <v>6138.720000000001</v>
      </c>
      <c r="J31" s="64">
        <f t="shared" si="3"/>
        <v>5419.240000000002</v>
      </c>
      <c r="K31" s="64">
        <f t="shared" si="3"/>
        <v>325583.04</v>
      </c>
    </row>
    <row r="32" spans="1:11" ht="3" customHeight="1">
      <c r="A32" s="9"/>
      <c r="B32" s="9"/>
      <c r="C32" s="10"/>
      <c r="D32" s="10"/>
      <c r="E32" s="10"/>
      <c r="F32" s="10"/>
      <c r="G32" s="10"/>
      <c r="H32" s="10"/>
      <c r="I32" s="10"/>
      <c r="J32" s="10"/>
      <c r="K32" s="10"/>
    </row>
    <row r="33" spans="1:15" s="46" customFormat="1" ht="22.5" customHeight="1">
      <c r="A33" s="137" t="s">
        <v>100</v>
      </c>
      <c r="B33" s="137"/>
      <c r="C33" s="137"/>
      <c r="D33" s="137"/>
      <c r="E33" s="137"/>
      <c r="F33" s="137"/>
      <c r="G33" s="137"/>
      <c r="H33" s="137"/>
      <c r="I33" s="137"/>
      <c r="J33" s="137"/>
      <c r="K33" s="137"/>
      <c r="L33" s="75"/>
      <c r="M33" s="75"/>
      <c r="N33" s="75"/>
      <c r="O33" s="75"/>
    </row>
    <row r="34" spans="1:6" s="46" customFormat="1" ht="12.75" customHeight="1">
      <c r="A34" s="72" t="s">
        <v>97</v>
      </c>
      <c r="C34" s="73"/>
      <c r="D34" s="73"/>
      <c r="E34" s="73"/>
      <c r="F34" s="73"/>
    </row>
  </sheetData>
  <mergeCells count="3">
    <mergeCell ref="A3:B3"/>
    <mergeCell ref="A5:B5"/>
    <mergeCell ref="A33:K33"/>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4.xml><?xml version="1.0" encoding="utf-8"?>
<worksheet xmlns="http://schemas.openxmlformats.org/spreadsheetml/2006/main" xmlns:r="http://schemas.openxmlformats.org/officeDocument/2006/relationships">
  <dimension ref="A1:L34"/>
  <sheetViews>
    <sheetView workbookViewId="0" topLeftCell="A1">
      <selection activeCell="A2" sqref="A2"/>
    </sheetView>
  </sheetViews>
  <sheetFormatPr defaultColWidth="9.140625" defaultRowHeight="12.75"/>
  <cols>
    <col min="1" max="1" width="3.28125" style="0" customWidth="1"/>
    <col min="2" max="2" width="27.8515625" style="0" customWidth="1"/>
    <col min="3" max="7" width="7.57421875" style="0" customWidth="1"/>
    <col min="8" max="8" width="8.140625" style="0" customWidth="1"/>
    <col min="9" max="9" width="8.57421875" style="36" customWidth="1"/>
  </cols>
  <sheetData>
    <row r="1" spans="1:6" ht="12.75" customHeight="1">
      <c r="A1" s="2" t="s">
        <v>77</v>
      </c>
      <c r="B1" s="3"/>
      <c r="C1" s="4"/>
      <c r="D1" s="4"/>
      <c r="E1" s="4"/>
      <c r="F1" s="4"/>
    </row>
    <row r="2" spans="1:6" ht="3" customHeight="1">
      <c r="A2" s="2"/>
      <c r="B2" s="3"/>
      <c r="C2" s="4"/>
      <c r="D2" s="4"/>
      <c r="E2" s="4"/>
      <c r="F2" s="4"/>
    </row>
    <row r="3" spans="1:9" ht="12.75">
      <c r="A3" s="23"/>
      <c r="B3" s="23"/>
      <c r="C3" s="141" t="s">
        <v>5</v>
      </c>
      <c r="D3" s="141"/>
      <c r="E3" s="141"/>
      <c r="F3" s="141"/>
      <c r="G3" s="141"/>
      <c r="H3" s="142" t="s">
        <v>49</v>
      </c>
      <c r="I3" s="138" t="s">
        <v>281</v>
      </c>
    </row>
    <row r="4" spans="1:9" ht="26.25" customHeight="1">
      <c r="A4" s="140" t="s">
        <v>7</v>
      </c>
      <c r="B4" s="140"/>
      <c r="C4" s="5" t="s">
        <v>27</v>
      </c>
      <c r="D4" s="5" t="s">
        <v>29</v>
      </c>
      <c r="E4" s="5" t="s">
        <v>30</v>
      </c>
      <c r="F4" s="5" t="s">
        <v>31</v>
      </c>
      <c r="G4" s="5" t="s">
        <v>28</v>
      </c>
      <c r="H4" s="143"/>
      <c r="I4" s="139"/>
    </row>
    <row r="5" spans="1:6" ht="3" customHeight="1">
      <c r="A5" s="3"/>
      <c r="B5" s="3"/>
      <c r="C5" s="4"/>
      <c r="D5" s="4"/>
      <c r="E5" s="4"/>
      <c r="F5" s="4"/>
    </row>
    <row r="6" spans="1:6" ht="22.5" customHeight="1">
      <c r="A6" s="136" t="s">
        <v>101</v>
      </c>
      <c r="B6" s="136"/>
      <c r="C6" s="4"/>
      <c r="D6" s="4"/>
      <c r="E6" s="4"/>
      <c r="F6" s="4"/>
    </row>
    <row r="7" spans="1:9" ht="12.75">
      <c r="A7" s="3"/>
      <c r="B7" s="3" t="s">
        <v>43</v>
      </c>
      <c r="C7" s="62">
        <v>12912.22</v>
      </c>
      <c r="D7" s="62">
        <v>41652.53</v>
      </c>
      <c r="E7" s="62">
        <v>55963.33</v>
      </c>
      <c r="F7" s="62">
        <v>69369.42</v>
      </c>
      <c r="G7" s="62">
        <v>39030.74</v>
      </c>
      <c r="H7" s="62">
        <v>218928.23</v>
      </c>
      <c r="I7" s="66">
        <v>43.4</v>
      </c>
    </row>
    <row r="8" spans="1:9" ht="12.75">
      <c r="A8" s="3"/>
      <c r="B8" s="30" t="s">
        <v>44</v>
      </c>
      <c r="C8" s="62">
        <v>141.18</v>
      </c>
      <c r="D8" s="62">
        <v>3175.06</v>
      </c>
      <c r="E8" s="62">
        <v>7415.96</v>
      </c>
      <c r="F8" s="62">
        <v>11694.99</v>
      </c>
      <c r="G8" s="62">
        <v>6515.97</v>
      </c>
      <c r="H8" s="62">
        <v>28943.15</v>
      </c>
      <c r="I8" s="66">
        <v>47</v>
      </c>
    </row>
    <row r="9" spans="1:9" ht="22.5">
      <c r="A9" s="3"/>
      <c r="B9" s="30" t="s">
        <v>45</v>
      </c>
      <c r="C9" s="62">
        <v>126.06</v>
      </c>
      <c r="D9" s="62">
        <v>1500.19</v>
      </c>
      <c r="E9" s="62">
        <v>2595.09</v>
      </c>
      <c r="F9" s="62">
        <v>3051.93</v>
      </c>
      <c r="G9" s="62">
        <v>1607.18</v>
      </c>
      <c r="H9" s="62">
        <v>8880.45</v>
      </c>
      <c r="I9" s="66">
        <v>44.8</v>
      </c>
    </row>
    <row r="10" spans="1:9" ht="12.75">
      <c r="A10" s="3"/>
      <c r="B10" s="3" t="s">
        <v>216</v>
      </c>
      <c r="C10" s="62">
        <v>31.24</v>
      </c>
      <c r="D10" s="62">
        <v>280.35</v>
      </c>
      <c r="E10" s="62">
        <v>680.81</v>
      </c>
      <c r="F10" s="62">
        <v>890.34</v>
      </c>
      <c r="G10" s="62">
        <v>361.4</v>
      </c>
      <c r="H10" s="62">
        <v>2244.13</v>
      </c>
      <c r="I10" s="66">
        <v>45.4</v>
      </c>
    </row>
    <row r="11" spans="1:9" ht="12.75">
      <c r="A11" s="3"/>
      <c r="B11" s="3" t="s">
        <v>215</v>
      </c>
      <c r="C11" s="62">
        <v>363.35</v>
      </c>
      <c r="D11" s="62">
        <v>1488.26</v>
      </c>
      <c r="E11" s="62">
        <v>3173.78</v>
      </c>
      <c r="F11" s="62">
        <v>5145.61</v>
      </c>
      <c r="G11" s="62">
        <v>3573.65</v>
      </c>
      <c r="H11" s="62">
        <v>13744.66</v>
      </c>
      <c r="I11" s="66">
        <v>47.3</v>
      </c>
    </row>
    <row r="12" spans="1:9" ht="12.75">
      <c r="A12" s="3"/>
      <c r="B12" s="7" t="s">
        <v>214</v>
      </c>
      <c r="C12" s="63">
        <v>13574.05</v>
      </c>
      <c r="D12" s="63">
        <v>48096.38</v>
      </c>
      <c r="E12" s="63">
        <v>69828.97</v>
      </c>
      <c r="F12" s="63">
        <v>90152.3</v>
      </c>
      <c r="G12" s="63">
        <v>51088.93</v>
      </c>
      <c r="H12" s="63">
        <v>272740.62</v>
      </c>
      <c r="I12" s="68">
        <v>44.1</v>
      </c>
    </row>
    <row r="13" spans="1:9" ht="3" customHeight="1">
      <c r="A13" s="3"/>
      <c r="B13" s="3"/>
      <c r="C13" s="62"/>
      <c r="D13" s="62"/>
      <c r="E13" s="62"/>
      <c r="F13" s="62"/>
      <c r="G13" s="62"/>
      <c r="H13" s="62"/>
      <c r="I13" s="66"/>
    </row>
    <row r="14" spans="1:9" ht="12.75">
      <c r="A14" s="3" t="s">
        <v>291</v>
      </c>
      <c r="B14" s="3"/>
      <c r="C14" s="62">
        <v>186.08</v>
      </c>
      <c r="D14" s="62">
        <v>2844.41</v>
      </c>
      <c r="E14" s="62">
        <v>2139.17</v>
      </c>
      <c r="F14" s="62">
        <v>709.82</v>
      </c>
      <c r="G14" s="62">
        <v>840.26</v>
      </c>
      <c r="H14" s="62">
        <v>6719.75</v>
      </c>
      <c r="I14" s="66">
        <v>38.5</v>
      </c>
    </row>
    <row r="15" spans="1:9" ht="12.75">
      <c r="A15" s="3" t="s">
        <v>0</v>
      </c>
      <c r="B15" s="3"/>
      <c r="C15" s="62"/>
      <c r="D15" s="62"/>
      <c r="E15" s="62"/>
      <c r="F15" s="62"/>
      <c r="G15" s="62"/>
      <c r="H15" s="62"/>
      <c r="I15" s="66"/>
    </row>
    <row r="16" spans="1:9" ht="12.75">
      <c r="A16" s="3"/>
      <c r="B16" s="3" t="s">
        <v>287</v>
      </c>
      <c r="C16" s="62">
        <v>198.54</v>
      </c>
      <c r="D16" s="62">
        <v>251.3</v>
      </c>
      <c r="E16" s="62">
        <v>362.71</v>
      </c>
      <c r="F16" s="62">
        <v>449.88</v>
      </c>
      <c r="G16" s="62">
        <v>155.69</v>
      </c>
      <c r="H16" s="62">
        <v>1418.12</v>
      </c>
      <c r="I16" s="66">
        <v>40.5</v>
      </c>
    </row>
    <row r="17" spans="1:9" ht="12.75">
      <c r="A17" s="3"/>
      <c r="B17" s="3" t="s">
        <v>288</v>
      </c>
      <c r="C17" s="62">
        <v>208.54</v>
      </c>
      <c r="D17" s="62">
        <v>413.17</v>
      </c>
      <c r="E17" s="62">
        <v>603.16</v>
      </c>
      <c r="F17" s="62">
        <v>547.9</v>
      </c>
      <c r="G17" s="62">
        <v>435.47</v>
      </c>
      <c r="H17" s="62">
        <v>2208.25</v>
      </c>
      <c r="I17" s="66">
        <v>42.7</v>
      </c>
    </row>
    <row r="18" spans="1:9" ht="12.75">
      <c r="A18" s="3"/>
      <c r="B18" s="6" t="s">
        <v>1</v>
      </c>
      <c r="C18" s="63">
        <f aca="true" t="shared" si="0" ref="C18:H18">SUM(C16:C17)</f>
        <v>407.08000000000004</v>
      </c>
      <c r="D18" s="63">
        <f t="shared" si="0"/>
        <v>664.47</v>
      </c>
      <c r="E18" s="63">
        <f t="shared" si="0"/>
        <v>965.8699999999999</v>
      </c>
      <c r="F18" s="63">
        <f t="shared" si="0"/>
        <v>997.7800000000001</v>
      </c>
      <c r="G18" s="63">
        <f t="shared" si="0"/>
        <v>591.16</v>
      </c>
      <c r="H18" s="63">
        <f t="shared" si="0"/>
        <v>3626.37</v>
      </c>
      <c r="I18" s="68">
        <v>41.8</v>
      </c>
    </row>
    <row r="19" spans="1:9" ht="3" customHeight="1">
      <c r="A19" s="3"/>
      <c r="B19" s="3"/>
      <c r="C19" s="62"/>
      <c r="D19" s="62"/>
      <c r="E19" s="62"/>
      <c r="F19" s="62"/>
      <c r="G19" s="62"/>
      <c r="H19" s="62"/>
      <c r="I19" s="66"/>
    </row>
    <row r="20" spans="1:9" ht="12.75">
      <c r="A20" s="7" t="s">
        <v>2</v>
      </c>
      <c r="B20" s="3"/>
      <c r="C20" s="63">
        <f aca="true" t="shared" si="1" ref="C20:H20">SUM(C12,C14,C18)</f>
        <v>14167.21</v>
      </c>
      <c r="D20" s="63">
        <f t="shared" si="1"/>
        <v>51605.259999999995</v>
      </c>
      <c r="E20" s="63">
        <f t="shared" si="1"/>
        <v>72934.01</v>
      </c>
      <c r="F20" s="63">
        <f t="shared" si="1"/>
        <v>91859.90000000001</v>
      </c>
      <c r="G20" s="63">
        <f t="shared" si="1"/>
        <v>52520.350000000006</v>
      </c>
      <c r="H20" s="63">
        <f t="shared" si="1"/>
        <v>283086.74</v>
      </c>
      <c r="I20" s="68">
        <v>43.9</v>
      </c>
    </row>
    <row r="21" spans="1:9" ht="3" customHeight="1">
      <c r="A21" s="3"/>
      <c r="B21" s="3"/>
      <c r="C21" s="62"/>
      <c r="D21" s="62"/>
      <c r="E21" s="62"/>
      <c r="F21" s="62"/>
      <c r="G21" s="62"/>
      <c r="H21" s="62"/>
      <c r="I21" s="66"/>
    </row>
    <row r="22" spans="1:9" ht="12.75">
      <c r="A22" s="3" t="s">
        <v>3</v>
      </c>
      <c r="B22" s="3"/>
      <c r="C22" s="62">
        <v>153.96</v>
      </c>
      <c r="D22" s="62">
        <v>745.27</v>
      </c>
      <c r="E22" s="62">
        <v>636.55</v>
      </c>
      <c r="F22" s="62">
        <v>500.56</v>
      </c>
      <c r="G22" s="62">
        <v>329.12</v>
      </c>
      <c r="H22" s="62">
        <v>2365.47</v>
      </c>
      <c r="I22" s="66">
        <v>40</v>
      </c>
    </row>
    <row r="23" spans="1:9" ht="12.75">
      <c r="A23" s="3" t="s">
        <v>4</v>
      </c>
      <c r="B23" s="3"/>
      <c r="C23" s="62"/>
      <c r="D23" s="62"/>
      <c r="E23" s="62"/>
      <c r="F23" s="62"/>
      <c r="G23" s="62"/>
      <c r="H23" s="62"/>
      <c r="I23" s="66"/>
    </row>
    <row r="24" spans="1:9" ht="12.75">
      <c r="A24" s="3"/>
      <c r="B24" s="3" t="s">
        <v>287</v>
      </c>
      <c r="C24" s="62">
        <v>402.68</v>
      </c>
      <c r="D24" s="62">
        <v>1593.02</v>
      </c>
      <c r="E24" s="62">
        <v>3668.07</v>
      </c>
      <c r="F24" s="62">
        <v>5312.03</v>
      </c>
      <c r="G24" s="62">
        <v>2492.6</v>
      </c>
      <c r="H24" s="62">
        <v>13468.39</v>
      </c>
      <c r="I24" s="66">
        <v>45.6</v>
      </c>
    </row>
    <row r="25" spans="1:9" ht="12.75">
      <c r="A25" s="3"/>
      <c r="B25" s="3" t="s">
        <v>288</v>
      </c>
      <c r="C25" s="62">
        <v>359.7</v>
      </c>
      <c r="D25" s="62">
        <v>1862.27</v>
      </c>
      <c r="E25" s="62">
        <v>3287.55</v>
      </c>
      <c r="F25" s="62">
        <v>3000.42</v>
      </c>
      <c r="G25" s="62">
        <v>5305.21</v>
      </c>
      <c r="H25" s="62">
        <v>13815.14</v>
      </c>
      <c r="I25" s="66">
        <v>48.8</v>
      </c>
    </row>
    <row r="26" spans="1:9" ht="12.75">
      <c r="A26" s="3"/>
      <c r="B26" s="6" t="s">
        <v>1</v>
      </c>
      <c r="C26" s="63">
        <f aca="true" t="shared" si="2" ref="C26:H26">SUM(C24:C25)</f>
        <v>762.3799999999999</v>
      </c>
      <c r="D26" s="63">
        <f t="shared" si="2"/>
        <v>3455.29</v>
      </c>
      <c r="E26" s="63">
        <f t="shared" si="2"/>
        <v>6955.62</v>
      </c>
      <c r="F26" s="63">
        <f t="shared" si="2"/>
        <v>8312.45</v>
      </c>
      <c r="G26" s="63">
        <f t="shared" si="2"/>
        <v>7797.8099999999995</v>
      </c>
      <c r="H26" s="63">
        <f t="shared" si="2"/>
        <v>27283.53</v>
      </c>
      <c r="I26" s="66">
        <v>47.2</v>
      </c>
    </row>
    <row r="27" spans="1:9" ht="3" customHeight="1">
      <c r="A27" s="3"/>
      <c r="B27" s="3"/>
      <c r="C27" s="62"/>
      <c r="D27" s="62"/>
      <c r="E27" s="62"/>
      <c r="F27" s="62"/>
      <c r="G27" s="62"/>
      <c r="H27" s="62"/>
      <c r="I27" s="66"/>
    </row>
    <row r="28" spans="1:9" ht="12.75">
      <c r="A28" s="7" t="s">
        <v>226</v>
      </c>
      <c r="B28" s="3"/>
      <c r="C28" s="63">
        <f aca="true" t="shared" si="3" ref="C28:H28">SUM(C20,C22,C26)</f>
        <v>15083.549999999997</v>
      </c>
      <c r="D28" s="63">
        <f t="shared" si="3"/>
        <v>55805.81999999999</v>
      </c>
      <c r="E28" s="63">
        <f t="shared" si="3"/>
        <v>80526.18</v>
      </c>
      <c r="F28" s="63">
        <f t="shared" si="3"/>
        <v>100672.91</v>
      </c>
      <c r="G28" s="63">
        <f t="shared" si="3"/>
        <v>60647.280000000006</v>
      </c>
      <c r="H28" s="63">
        <f t="shared" si="3"/>
        <v>312735.74</v>
      </c>
      <c r="I28" s="68">
        <v>44.2</v>
      </c>
    </row>
    <row r="29" spans="1:9" ht="3" customHeight="1">
      <c r="A29" s="3"/>
      <c r="B29" s="3"/>
      <c r="C29" s="62"/>
      <c r="D29" s="62"/>
      <c r="E29" s="62"/>
      <c r="F29" s="62"/>
      <c r="G29" s="62"/>
      <c r="H29" s="62"/>
      <c r="I29" s="66"/>
    </row>
    <row r="30" spans="1:9" ht="12.75">
      <c r="A30" s="3" t="s">
        <v>227</v>
      </c>
      <c r="B30" s="3"/>
      <c r="C30" s="62">
        <v>445.41</v>
      </c>
      <c r="D30" s="62">
        <v>2612.23</v>
      </c>
      <c r="E30" s="62">
        <v>3326.4</v>
      </c>
      <c r="F30" s="62">
        <v>4068.87</v>
      </c>
      <c r="G30" s="62">
        <v>2394.39</v>
      </c>
      <c r="H30" s="62">
        <v>12847.31</v>
      </c>
      <c r="I30" s="66">
        <v>43.9</v>
      </c>
    </row>
    <row r="31" spans="1:9" ht="3" customHeight="1">
      <c r="A31" s="3"/>
      <c r="B31" s="3"/>
      <c r="C31" s="62"/>
      <c r="D31" s="62"/>
      <c r="E31" s="62"/>
      <c r="F31" s="62"/>
      <c r="G31" s="62"/>
      <c r="H31" s="62"/>
      <c r="I31" s="66"/>
    </row>
    <row r="32" spans="1:9" ht="12.75">
      <c r="A32" s="8" t="s">
        <v>228</v>
      </c>
      <c r="B32" s="8"/>
      <c r="C32" s="64">
        <f aca="true" t="shared" si="4" ref="C32:H32">SUM(C28,C30)</f>
        <v>15528.959999999997</v>
      </c>
      <c r="D32" s="64">
        <f t="shared" si="4"/>
        <v>58418.049999999996</v>
      </c>
      <c r="E32" s="64">
        <f t="shared" si="4"/>
        <v>83852.57999999999</v>
      </c>
      <c r="F32" s="64">
        <f t="shared" si="4"/>
        <v>104741.78</v>
      </c>
      <c r="G32" s="64">
        <f t="shared" si="4"/>
        <v>63041.670000000006</v>
      </c>
      <c r="H32" s="64">
        <f t="shared" si="4"/>
        <v>325583.05</v>
      </c>
      <c r="I32" s="67">
        <v>44.1</v>
      </c>
    </row>
    <row r="33" spans="1:12" ht="3" customHeight="1">
      <c r="A33" s="9"/>
      <c r="B33" s="9"/>
      <c r="C33" s="10"/>
      <c r="D33" s="10"/>
      <c r="E33" s="10"/>
      <c r="F33" s="10"/>
      <c r="G33" s="10"/>
      <c r="H33" s="10"/>
      <c r="I33" s="59"/>
      <c r="J33" s="21"/>
      <c r="K33" s="21"/>
      <c r="L33" s="21"/>
    </row>
    <row r="34" spans="1:12" s="46" customFormat="1" ht="16.5" customHeight="1">
      <c r="A34" s="72" t="s">
        <v>97</v>
      </c>
      <c r="C34" s="73"/>
      <c r="D34" s="73"/>
      <c r="E34" s="73"/>
      <c r="F34" s="73"/>
      <c r="I34" s="77"/>
      <c r="J34" s="76"/>
      <c r="K34" s="76"/>
      <c r="L34" s="76"/>
    </row>
  </sheetData>
  <mergeCells count="5">
    <mergeCell ref="I3:I4"/>
    <mergeCell ref="A4:B4"/>
    <mergeCell ref="A6:B6"/>
    <mergeCell ref="C3:G3"/>
    <mergeCell ref="H3:H4"/>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5.xml><?xml version="1.0" encoding="utf-8"?>
<worksheet xmlns="http://schemas.openxmlformats.org/spreadsheetml/2006/main" xmlns:r="http://schemas.openxmlformats.org/officeDocument/2006/relationships">
  <dimension ref="A1:L61"/>
  <sheetViews>
    <sheetView workbookViewId="0" topLeftCell="A1">
      <selection activeCell="A2" sqref="A2"/>
    </sheetView>
  </sheetViews>
  <sheetFormatPr defaultColWidth="9.140625" defaultRowHeight="12.75"/>
  <cols>
    <col min="1" max="1" width="3.140625" style="3" customWidth="1"/>
    <col min="2" max="2" width="29.421875" style="3" customWidth="1"/>
    <col min="3" max="10" width="6.421875" style="3" customWidth="1"/>
    <col min="11" max="11" width="8.28125" style="3" customWidth="1"/>
    <col min="12" max="16384" width="9.140625" style="3" customWidth="1"/>
  </cols>
  <sheetData>
    <row r="1" spans="1:11" ht="12.75" customHeight="1">
      <c r="A1" s="145" t="s">
        <v>78</v>
      </c>
      <c r="B1" s="145"/>
      <c r="C1" s="145"/>
      <c r="D1" s="145"/>
      <c r="E1" s="145"/>
      <c r="F1" s="145"/>
      <c r="G1" s="145"/>
      <c r="H1" s="145"/>
      <c r="I1" s="145"/>
      <c r="J1" s="145"/>
      <c r="K1" s="145"/>
    </row>
    <row r="2" ht="3" customHeight="1"/>
    <row r="3" spans="1:11" ht="12.75" customHeight="1">
      <c r="A3" s="22" t="s">
        <v>261</v>
      </c>
      <c r="B3" s="22"/>
      <c r="C3" s="5" t="s">
        <v>242</v>
      </c>
      <c r="D3" s="5" t="s">
        <v>243</v>
      </c>
      <c r="E3" s="5" t="s">
        <v>244</v>
      </c>
      <c r="F3" s="5" t="s">
        <v>22</v>
      </c>
      <c r="G3" s="5" t="s">
        <v>23</v>
      </c>
      <c r="H3" s="5" t="s">
        <v>35</v>
      </c>
      <c r="I3" s="5" t="s">
        <v>25</v>
      </c>
      <c r="J3" s="5" t="s">
        <v>36</v>
      </c>
      <c r="K3" s="5" t="s">
        <v>289</v>
      </c>
    </row>
    <row r="4" ht="3" customHeight="1"/>
    <row r="5" spans="1:2" ht="22.5" customHeight="1">
      <c r="A5" s="136" t="s">
        <v>102</v>
      </c>
      <c r="B5" s="136"/>
    </row>
    <row r="6" spans="1:11" ht="11.25">
      <c r="A6" s="3" t="s">
        <v>41</v>
      </c>
      <c r="C6" s="66">
        <v>83.56453164344983</v>
      </c>
      <c r="D6" s="66">
        <v>77.02270919425617</v>
      </c>
      <c r="E6" s="66">
        <v>83.863309104997</v>
      </c>
      <c r="F6" s="66">
        <v>76.24781545986967</v>
      </c>
      <c r="G6" s="66">
        <v>85.03718315311323</v>
      </c>
      <c r="H6" s="66">
        <v>85.12787756945951</v>
      </c>
      <c r="I6" s="66">
        <v>90.12059380718398</v>
      </c>
      <c r="J6" s="66">
        <v>82.96666981399301</v>
      </c>
      <c r="K6" s="66">
        <v>81.34519163298815</v>
      </c>
    </row>
    <row r="7" spans="1:11" ht="11.25">
      <c r="A7" s="3" t="s">
        <v>230</v>
      </c>
      <c r="C7" s="66">
        <v>10.4884215341697</v>
      </c>
      <c r="D7" s="66">
        <v>8.602598392278404</v>
      </c>
      <c r="E7" s="66">
        <v>9.18632814177964</v>
      </c>
      <c r="F7" s="66">
        <v>9.459308097259791</v>
      </c>
      <c r="G7" s="66">
        <v>8.646822042548173</v>
      </c>
      <c r="H7" s="66">
        <v>10.746656512345552</v>
      </c>
      <c r="I7" s="66">
        <v>11.215695816584192</v>
      </c>
      <c r="J7" s="66">
        <v>8.020736384441417</v>
      </c>
      <c r="K7" s="66">
        <v>9.422307538935712</v>
      </c>
    </row>
    <row r="8" spans="1:11" ht="11.25">
      <c r="A8" s="3" t="s">
        <v>231</v>
      </c>
      <c r="C8" s="66">
        <v>44.1</v>
      </c>
      <c r="D8" s="66">
        <v>43.7</v>
      </c>
      <c r="E8" s="66">
        <v>43.9</v>
      </c>
      <c r="F8" s="66">
        <v>44.4</v>
      </c>
      <c r="G8" s="66">
        <v>44.7</v>
      </c>
      <c r="H8" s="66">
        <v>45.9</v>
      </c>
      <c r="I8" s="66">
        <v>42.6</v>
      </c>
      <c r="J8" s="66">
        <v>44.6</v>
      </c>
      <c r="K8" s="66">
        <v>44.1</v>
      </c>
    </row>
    <row r="9" spans="1:11" ht="11.25">
      <c r="A9" s="3" t="s">
        <v>232</v>
      </c>
      <c r="C9" s="66">
        <v>34.5</v>
      </c>
      <c r="D9" s="66">
        <v>32.1</v>
      </c>
      <c r="E9" s="66">
        <v>33.8</v>
      </c>
      <c r="F9" s="66">
        <v>32.8</v>
      </c>
      <c r="G9" s="66">
        <v>32.6</v>
      </c>
      <c r="H9" s="66">
        <v>33.6</v>
      </c>
      <c r="I9" s="66">
        <v>38</v>
      </c>
      <c r="J9" s="66">
        <v>34.6</v>
      </c>
      <c r="K9" s="66">
        <v>33.4</v>
      </c>
    </row>
    <row r="10" spans="3:11" ht="3" customHeight="1">
      <c r="C10" s="65"/>
      <c r="D10" s="65"/>
      <c r="E10" s="65"/>
      <c r="F10" s="65"/>
      <c r="G10" s="65"/>
      <c r="H10" s="65"/>
      <c r="I10" s="65"/>
      <c r="J10" s="65"/>
      <c r="K10" s="65"/>
    </row>
    <row r="11" spans="1:11" ht="11.25">
      <c r="A11" s="3" t="s">
        <v>260</v>
      </c>
      <c r="C11" s="4"/>
      <c r="D11" s="4"/>
      <c r="E11" s="4"/>
      <c r="F11" s="4"/>
      <c r="G11" s="4"/>
      <c r="H11" s="4"/>
      <c r="I11" s="4"/>
      <c r="J11" s="4"/>
      <c r="K11" s="4"/>
    </row>
    <row r="12" spans="2:11" ht="11.25">
      <c r="B12" s="3" t="s">
        <v>249</v>
      </c>
      <c r="C12" s="62">
        <v>70254.59</v>
      </c>
      <c r="D12" s="62">
        <v>71472.49</v>
      </c>
      <c r="E12" s="62">
        <v>45205.87</v>
      </c>
      <c r="F12" s="62">
        <v>23650.37</v>
      </c>
      <c r="G12" s="62">
        <v>23323.9</v>
      </c>
      <c r="H12" s="62">
        <v>7043.02</v>
      </c>
      <c r="I12" s="62">
        <v>3556.17</v>
      </c>
      <c r="J12" s="62">
        <v>4039.41</v>
      </c>
      <c r="K12" s="62">
        <v>248545.82</v>
      </c>
    </row>
    <row r="13" spans="2:11" ht="11.25">
      <c r="B13" s="3" t="s">
        <v>248</v>
      </c>
      <c r="C13" s="62">
        <v>5611.69</v>
      </c>
      <c r="D13" s="62">
        <v>3919.6</v>
      </c>
      <c r="E13" s="62">
        <v>2768.17</v>
      </c>
      <c r="F13" s="62">
        <v>1801.52</v>
      </c>
      <c r="G13" s="62">
        <v>2471.2</v>
      </c>
      <c r="H13" s="62">
        <v>232.66</v>
      </c>
      <c r="I13" s="62">
        <v>330.82</v>
      </c>
      <c r="J13" s="62">
        <v>260.9</v>
      </c>
      <c r="K13" s="62">
        <v>17396.55</v>
      </c>
    </row>
    <row r="14" spans="2:11" ht="11.25">
      <c r="B14" s="3" t="s">
        <v>259</v>
      </c>
      <c r="C14" s="62">
        <v>1195.74</v>
      </c>
      <c r="D14" s="62">
        <v>1134.04</v>
      </c>
      <c r="E14" s="62">
        <v>996.92</v>
      </c>
      <c r="F14" s="62">
        <v>495.58</v>
      </c>
      <c r="G14" s="62">
        <v>583.14</v>
      </c>
      <c r="H14" s="62">
        <v>31.6</v>
      </c>
      <c r="I14" s="62">
        <v>129.75</v>
      </c>
      <c r="J14" s="62">
        <v>117.05</v>
      </c>
      <c r="K14" s="62">
        <v>4683.83</v>
      </c>
    </row>
    <row r="15" spans="2:12" ht="11.25">
      <c r="B15" s="3" t="s">
        <v>217</v>
      </c>
      <c r="C15" s="62">
        <v>1283.42</v>
      </c>
      <c r="D15" s="62">
        <v>423.76</v>
      </c>
      <c r="E15" s="62">
        <v>149.2</v>
      </c>
      <c r="F15" s="62">
        <v>122.08</v>
      </c>
      <c r="G15" s="62">
        <v>74.61</v>
      </c>
      <c r="H15" s="62">
        <v>19.66</v>
      </c>
      <c r="I15" s="62">
        <v>10.84</v>
      </c>
      <c r="J15" s="62">
        <v>30.86</v>
      </c>
      <c r="K15" s="62">
        <v>2114.43</v>
      </c>
      <c r="L15" s="4"/>
    </row>
    <row r="16" spans="3:11" ht="4.5" customHeight="1">
      <c r="C16" s="62"/>
      <c r="D16" s="62"/>
      <c r="E16" s="62"/>
      <c r="F16" s="62"/>
      <c r="G16" s="62"/>
      <c r="H16" s="62"/>
      <c r="I16" s="62"/>
      <c r="J16" s="62"/>
      <c r="K16" s="62"/>
    </row>
    <row r="17" spans="1:11" ht="11.25">
      <c r="A17" s="3" t="s">
        <v>258</v>
      </c>
      <c r="C17" s="62"/>
      <c r="D17" s="62"/>
      <c r="E17" s="62"/>
      <c r="F17" s="62"/>
      <c r="G17" s="62"/>
      <c r="H17" s="62"/>
      <c r="I17" s="62"/>
      <c r="J17" s="62"/>
      <c r="K17" s="62"/>
    </row>
    <row r="18" spans="2:11" ht="11.25">
      <c r="B18" s="3" t="s">
        <v>250</v>
      </c>
      <c r="C18" s="62">
        <v>580.12</v>
      </c>
      <c r="D18" s="62">
        <v>220.18</v>
      </c>
      <c r="E18" s="62">
        <v>401.17</v>
      </c>
      <c r="F18" s="62">
        <v>107.14</v>
      </c>
      <c r="G18" s="62" t="s">
        <v>94</v>
      </c>
      <c r="H18" s="62" t="s">
        <v>94</v>
      </c>
      <c r="I18" s="62" t="s">
        <v>94</v>
      </c>
      <c r="J18" s="62">
        <v>9.42</v>
      </c>
      <c r="K18" s="62">
        <v>1490.74</v>
      </c>
    </row>
    <row r="19" spans="2:11" ht="11.25">
      <c r="B19" s="3" t="s">
        <v>251</v>
      </c>
      <c r="C19" s="62">
        <v>17.63</v>
      </c>
      <c r="D19" s="62">
        <v>22.82</v>
      </c>
      <c r="E19" s="62">
        <v>23.99</v>
      </c>
      <c r="F19" s="62">
        <v>5.31</v>
      </c>
      <c r="G19" s="62" t="s">
        <v>94</v>
      </c>
      <c r="H19" s="62" t="s">
        <v>94</v>
      </c>
      <c r="I19" s="62" t="s">
        <v>94</v>
      </c>
      <c r="J19" s="62">
        <v>0</v>
      </c>
      <c r="K19" s="62">
        <v>76.98</v>
      </c>
    </row>
    <row r="20" spans="2:11" ht="11.25">
      <c r="B20" s="3" t="s">
        <v>252</v>
      </c>
      <c r="C20" s="62">
        <v>0</v>
      </c>
      <c r="D20" s="62">
        <v>0</v>
      </c>
      <c r="E20" s="62">
        <v>30.15</v>
      </c>
      <c r="F20" s="62">
        <v>0</v>
      </c>
      <c r="G20" s="62">
        <v>0</v>
      </c>
      <c r="H20" s="62">
        <v>0</v>
      </c>
      <c r="I20" s="62">
        <v>0</v>
      </c>
      <c r="J20" s="62">
        <v>0</v>
      </c>
      <c r="K20" s="62">
        <v>30.15</v>
      </c>
    </row>
    <row r="21" spans="2:11" ht="11.25">
      <c r="B21" s="3" t="s">
        <v>8</v>
      </c>
      <c r="C21" s="62">
        <v>76443.1</v>
      </c>
      <c r="D21" s="62">
        <v>76094.23</v>
      </c>
      <c r="E21" s="62">
        <v>48435.75</v>
      </c>
      <c r="F21" s="62">
        <v>25716.87</v>
      </c>
      <c r="G21" s="62">
        <v>26250.53</v>
      </c>
      <c r="H21" s="62">
        <v>7187.34</v>
      </c>
      <c r="I21" s="62">
        <v>3951.58</v>
      </c>
      <c r="J21" s="62">
        <v>4384.55</v>
      </c>
      <c r="K21" s="62">
        <v>268463.95</v>
      </c>
    </row>
    <row r="22" spans="2:12" ht="11.25">
      <c r="B22" s="3" t="s">
        <v>247</v>
      </c>
      <c r="C22" s="62">
        <v>1304.6</v>
      </c>
      <c r="D22" s="62">
        <v>612.66</v>
      </c>
      <c r="E22" s="62">
        <v>229.1</v>
      </c>
      <c r="F22" s="62">
        <v>240.23</v>
      </c>
      <c r="G22" s="62">
        <v>142.74</v>
      </c>
      <c r="H22" s="62">
        <v>66.91</v>
      </c>
      <c r="I22" s="62">
        <v>28.3</v>
      </c>
      <c r="J22" s="62">
        <v>54.25</v>
      </c>
      <c r="K22" s="62">
        <v>2678.8</v>
      </c>
      <c r="L22" s="4"/>
    </row>
    <row r="23" spans="3:11" ht="3.75" customHeight="1">
      <c r="C23" s="62"/>
      <c r="D23" s="62"/>
      <c r="E23" s="62"/>
      <c r="F23" s="62"/>
      <c r="G23" s="62"/>
      <c r="H23" s="62"/>
      <c r="I23" s="62"/>
      <c r="J23" s="62"/>
      <c r="K23" s="62"/>
    </row>
    <row r="24" spans="1:11" ht="11.25">
      <c r="A24" s="3" t="s">
        <v>220</v>
      </c>
      <c r="C24" s="62"/>
      <c r="D24" s="62"/>
      <c r="E24" s="62"/>
      <c r="F24" s="62"/>
      <c r="G24" s="62"/>
      <c r="H24" s="62"/>
      <c r="I24" s="62"/>
      <c r="J24" s="62"/>
      <c r="K24" s="62"/>
    </row>
    <row r="25" spans="2:11" ht="11.25">
      <c r="B25" s="3" t="s">
        <v>253</v>
      </c>
      <c r="C25" s="62">
        <v>58699.22</v>
      </c>
      <c r="D25" s="62">
        <v>62192.6</v>
      </c>
      <c r="E25" s="62">
        <v>41303.39</v>
      </c>
      <c r="F25" s="62">
        <v>21586.64</v>
      </c>
      <c r="G25" s="62">
        <v>18234.24</v>
      </c>
      <c r="H25" s="62">
        <v>5815.24</v>
      </c>
      <c r="I25" s="62">
        <v>3043.85</v>
      </c>
      <c r="J25" s="62">
        <v>3665</v>
      </c>
      <c r="K25" s="62">
        <v>214540.16</v>
      </c>
    </row>
    <row r="26" spans="2:11" ht="11.25">
      <c r="B26" s="3" t="s">
        <v>254</v>
      </c>
      <c r="C26" s="62">
        <v>1277.68</v>
      </c>
      <c r="D26" s="62">
        <v>1142.11</v>
      </c>
      <c r="E26" s="62">
        <v>1836.63</v>
      </c>
      <c r="F26" s="62">
        <v>210.31</v>
      </c>
      <c r="G26" s="62">
        <v>935.11</v>
      </c>
      <c r="H26" s="62">
        <v>77.1</v>
      </c>
      <c r="I26" s="62">
        <v>141.7</v>
      </c>
      <c r="J26" s="62">
        <v>70.66</v>
      </c>
      <c r="K26" s="62">
        <v>5691.31</v>
      </c>
    </row>
    <row r="27" spans="2:11" ht="11.25">
      <c r="B27" s="3" t="s">
        <v>235</v>
      </c>
      <c r="C27" s="62">
        <v>211.21</v>
      </c>
      <c r="D27" s="62">
        <v>56.94</v>
      </c>
      <c r="E27" s="62">
        <v>105.96</v>
      </c>
      <c r="F27" s="62">
        <v>8.41</v>
      </c>
      <c r="G27" s="62">
        <v>9.5</v>
      </c>
      <c r="H27" s="62" t="s">
        <v>94</v>
      </c>
      <c r="I27" s="62" t="s">
        <v>94</v>
      </c>
      <c r="J27" s="62">
        <v>0</v>
      </c>
      <c r="K27" s="62">
        <v>397.71</v>
      </c>
    </row>
    <row r="28" spans="2:11" ht="11.25">
      <c r="B28" s="3" t="s">
        <v>255</v>
      </c>
      <c r="C28" s="62">
        <v>4209.5</v>
      </c>
      <c r="D28" s="62">
        <v>3398.33</v>
      </c>
      <c r="E28" s="62">
        <v>2459.99</v>
      </c>
      <c r="F28" s="62">
        <v>1089.84</v>
      </c>
      <c r="G28" s="62">
        <v>4378.33</v>
      </c>
      <c r="H28" s="62">
        <v>282</v>
      </c>
      <c r="I28" s="62">
        <v>223.1</v>
      </c>
      <c r="J28" s="62">
        <v>194.24</v>
      </c>
      <c r="K28" s="62">
        <v>16235.34</v>
      </c>
    </row>
    <row r="29" spans="2:11" ht="11.25">
      <c r="B29" s="3" t="s">
        <v>256</v>
      </c>
      <c r="C29" s="62">
        <v>717.48</v>
      </c>
      <c r="D29" s="62">
        <v>798.08</v>
      </c>
      <c r="E29" s="62">
        <v>337.66</v>
      </c>
      <c r="F29" s="62">
        <v>194.12</v>
      </c>
      <c r="G29" s="62">
        <v>301.02</v>
      </c>
      <c r="H29" s="62">
        <v>27.27</v>
      </c>
      <c r="I29" s="62">
        <v>64.35</v>
      </c>
      <c r="J29" s="62">
        <v>55.42</v>
      </c>
      <c r="K29" s="62">
        <v>2495.4</v>
      </c>
    </row>
    <row r="30" spans="2:11" ht="11.25">
      <c r="B30" s="3" t="s">
        <v>262</v>
      </c>
      <c r="C30" s="62">
        <v>170.57</v>
      </c>
      <c r="D30" s="62">
        <v>104.3</v>
      </c>
      <c r="E30" s="62" t="s">
        <v>94</v>
      </c>
      <c r="F30" s="62">
        <v>10.31</v>
      </c>
      <c r="G30" s="62">
        <v>5.44</v>
      </c>
      <c r="H30" s="62">
        <v>0</v>
      </c>
      <c r="I30" s="62">
        <v>0</v>
      </c>
      <c r="J30" s="62" t="s">
        <v>94</v>
      </c>
      <c r="K30" s="62">
        <v>307.37</v>
      </c>
    </row>
    <row r="31" spans="2:11" ht="11.25">
      <c r="B31" s="3" t="s">
        <v>257</v>
      </c>
      <c r="C31" s="62">
        <v>3675.6</v>
      </c>
      <c r="D31" s="62">
        <v>2528.69</v>
      </c>
      <c r="E31" s="62">
        <v>755.72</v>
      </c>
      <c r="F31" s="62">
        <v>579.34</v>
      </c>
      <c r="G31" s="62">
        <v>668.55</v>
      </c>
      <c r="H31" s="62">
        <v>18.17</v>
      </c>
      <c r="I31" s="62">
        <v>129.94</v>
      </c>
      <c r="J31" s="62">
        <v>116.52</v>
      </c>
      <c r="K31" s="62">
        <v>8472.53</v>
      </c>
    </row>
    <row r="32" spans="2:11" ht="11.25">
      <c r="B32" s="3" t="s">
        <v>263</v>
      </c>
      <c r="C32" s="62">
        <v>363.54</v>
      </c>
      <c r="D32" s="62">
        <v>134.91</v>
      </c>
      <c r="E32" s="62">
        <v>167.37</v>
      </c>
      <c r="F32" s="62">
        <v>52.99</v>
      </c>
      <c r="G32" s="62">
        <v>154.31</v>
      </c>
      <c r="H32" s="62">
        <v>21.7</v>
      </c>
      <c r="I32" s="62">
        <v>27.07</v>
      </c>
      <c r="J32" s="62">
        <v>39.7</v>
      </c>
      <c r="K32" s="62">
        <v>961.59</v>
      </c>
    </row>
    <row r="33" spans="2:11" ht="11.25">
      <c r="B33" s="3" t="s">
        <v>103</v>
      </c>
      <c r="C33" s="62">
        <v>58.28</v>
      </c>
      <c r="D33" s="62">
        <v>80.64</v>
      </c>
      <c r="E33" s="62" t="s">
        <v>94</v>
      </c>
      <c r="F33" s="62">
        <v>9.74</v>
      </c>
      <c r="G33" s="62" t="s">
        <v>94</v>
      </c>
      <c r="H33" s="62">
        <v>0</v>
      </c>
      <c r="I33" s="62">
        <v>0</v>
      </c>
      <c r="J33" s="62">
        <v>0</v>
      </c>
      <c r="K33" s="62">
        <v>155.2</v>
      </c>
    </row>
    <row r="34" spans="2:11" ht="11.25">
      <c r="B34" s="3" t="s">
        <v>46</v>
      </c>
      <c r="C34" s="62">
        <v>918.14</v>
      </c>
      <c r="D34" s="62">
        <v>526.4</v>
      </c>
      <c r="E34" s="62">
        <v>454.25</v>
      </c>
      <c r="F34" s="62">
        <v>206.46</v>
      </c>
      <c r="G34" s="62">
        <v>580.08</v>
      </c>
      <c r="H34" s="62">
        <v>35.72</v>
      </c>
      <c r="I34" s="62">
        <v>102.38</v>
      </c>
      <c r="J34" s="62">
        <v>109.75</v>
      </c>
      <c r="K34" s="62">
        <v>2933.18</v>
      </c>
    </row>
    <row r="35" spans="2:12" ht="11.25">
      <c r="B35" s="3" t="s">
        <v>247</v>
      </c>
      <c r="C35" s="62">
        <v>8044.23</v>
      </c>
      <c r="D35" s="62">
        <v>5986.89</v>
      </c>
      <c r="E35" s="62">
        <v>1682.32</v>
      </c>
      <c r="F35" s="62">
        <v>2121.38</v>
      </c>
      <c r="G35" s="62">
        <v>1181.79</v>
      </c>
      <c r="H35" s="62">
        <v>1048.21</v>
      </c>
      <c r="I35" s="62">
        <v>291.01</v>
      </c>
      <c r="J35" s="62">
        <v>194.99</v>
      </c>
      <c r="K35" s="62">
        <v>20550.81</v>
      </c>
      <c r="L35" s="4"/>
    </row>
    <row r="36" spans="3:11" ht="3.75" customHeight="1">
      <c r="C36" s="62"/>
      <c r="D36" s="62"/>
      <c r="E36" s="62"/>
      <c r="F36" s="62"/>
      <c r="G36" s="62"/>
      <c r="H36" s="62"/>
      <c r="I36" s="62"/>
      <c r="J36" s="62"/>
      <c r="K36" s="62"/>
    </row>
    <row r="37" spans="1:11" ht="11.25">
      <c r="A37" s="3" t="s">
        <v>236</v>
      </c>
      <c r="C37" s="62" t="s">
        <v>225</v>
      </c>
      <c r="D37" s="62" t="s">
        <v>225</v>
      </c>
      <c r="E37" s="62" t="s">
        <v>225</v>
      </c>
      <c r="F37" s="62" t="s">
        <v>225</v>
      </c>
      <c r="G37" s="62" t="s">
        <v>225</v>
      </c>
      <c r="H37" s="62" t="s">
        <v>225</v>
      </c>
      <c r="I37" s="62" t="s">
        <v>225</v>
      </c>
      <c r="J37" s="62" t="s">
        <v>225</v>
      </c>
      <c r="K37" s="62" t="s">
        <v>225</v>
      </c>
    </row>
    <row r="38" spans="2:11" ht="11.25">
      <c r="B38" s="3" t="s">
        <v>264</v>
      </c>
      <c r="C38" s="62">
        <v>64582.87</v>
      </c>
      <c r="D38" s="62">
        <v>61218.75</v>
      </c>
      <c r="E38" s="62">
        <v>39491.8</v>
      </c>
      <c r="F38" s="62">
        <v>20159.81</v>
      </c>
      <c r="G38" s="62">
        <v>20498.09</v>
      </c>
      <c r="H38" s="62">
        <v>5815.03</v>
      </c>
      <c r="I38" s="62">
        <v>2722.06</v>
      </c>
      <c r="J38" s="62">
        <v>3704.72</v>
      </c>
      <c r="K38" s="62">
        <v>218193.14</v>
      </c>
    </row>
    <row r="39" spans="2:11" ht="11.25">
      <c r="B39" s="3" t="s">
        <v>265</v>
      </c>
      <c r="C39" s="62">
        <v>8665.51</v>
      </c>
      <c r="D39" s="62">
        <v>10913.32</v>
      </c>
      <c r="E39" s="62">
        <v>6222.98</v>
      </c>
      <c r="F39" s="62">
        <v>3950.36</v>
      </c>
      <c r="G39" s="62">
        <v>3869.63</v>
      </c>
      <c r="H39" s="62">
        <v>925.92</v>
      </c>
      <c r="I39" s="62">
        <v>320.28</v>
      </c>
      <c r="J39" s="62">
        <v>421.71</v>
      </c>
      <c r="K39" s="62">
        <v>35289.72</v>
      </c>
    </row>
    <row r="40" spans="2:11" ht="11.25">
      <c r="B40" s="3" t="s">
        <v>266</v>
      </c>
      <c r="C40" s="62">
        <v>3622.73</v>
      </c>
      <c r="D40" s="62">
        <v>3383.23</v>
      </c>
      <c r="E40" s="62">
        <v>2492.58</v>
      </c>
      <c r="F40" s="62">
        <v>1496.58</v>
      </c>
      <c r="G40" s="62">
        <v>1706.17</v>
      </c>
      <c r="H40" s="62">
        <v>529.47</v>
      </c>
      <c r="I40" s="62">
        <v>801.4</v>
      </c>
      <c r="J40" s="62">
        <v>248.47</v>
      </c>
      <c r="K40" s="62">
        <v>14280.63</v>
      </c>
    </row>
    <row r="41" spans="2:11" ht="11.25">
      <c r="B41" s="3" t="s">
        <v>241</v>
      </c>
      <c r="C41" s="62">
        <v>366.44</v>
      </c>
      <c r="D41" s="62">
        <v>280.98</v>
      </c>
      <c r="E41" s="62">
        <v>262.22</v>
      </c>
      <c r="F41" s="62">
        <v>98</v>
      </c>
      <c r="G41" s="62">
        <v>160.78</v>
      </c>
      <c r="H41" s="62">
        <v>22.67</v>
      </c>
      <c r="I41" s="62">
        <v>8.69</v>
      </c>
      <c r="J41" s="62">
        <v>19.09</v>
      </c>
      <c r="K41" s="62">
        <v>1218.86</v>
      </c>
    </row>
    <row r="42" spans="2:12" ht="11.25">
      <c r="B42" s="3" t="s">
        <v>247</v>
      </c>
      <c r="C42" s="62">
        <v>1107.88</v>
      </c>
      <c r="D42" s="62">
        <v>1153.62</v>
      </c>
      <c r="E42" s="62">
        <v>650.59</v>
      </c>
      <c r="F42" s="62">
        <v>364.81</v>
      </c>
      <c r="G42" s="62">
        <v>218.17</v>
      </c>
      <c r="H42" s="62">
        <v>33.84</v>
      </c>
      <c r="I42" s="62">
        <v>175.14</v>
      </c>
      <c r="J42" s="62">
        <v>54.24</v>
      </c>
      <c r="K42" s="62">
        <v>3758.27</v>
      </c>
      <c r="L42" s="4"/>
    </row>
    <row r="43" spans="1:11" ht="11.25">
      <c r="A43" s="3" t="s">
        <v>237</v>
      </c>
      <c r="C43" s="62" t="s">
        <v>225</v>
      </c>
      <c r="D43" s="62" t="s">
        <v>225</v>
      </c>
      <c r="E43" s="62" t="s">
        <v>225</v>
      </c>
      <c r="F43" s="62" t="s">
        <v>225</v>
      </c>
      <c r="G43" s="62" t="s">
        <v>225</v>
      </c>
      <c r="H43" s="62" t="s">
        <v>225</v>
      </c>
      <c r="I43" s="62" t="s">
        <v>225</v>
      </c>
      <c r="J43" s="62" t="s">
        <v>225</v>
      </c>
      <c r="K43" s="62" t="s">
        <v>225</v>
      </c>
    </row>
    <row r="44" spans="2:11" ht="11.25">
      <c r="B44" s="3" t="s">
        <v>42</v>
      </c>
      <c r="C44" s="62">
        <v>70131.73</v>
      </c>
      <c r="D44" s="62">
        <v>65540.54</v>
      </c>
      <c r="E44" s="62">
        <v>43527.06</v>
      </c>
      <c r="F44" s="62">
        <v>23130.37</v>
      </c>
      <c r="G44" s="62">
        <v>23151.61</v>
      </c>
      <c r="H44" s="62">
        <v>6311.48</v>
      </c>
      <c r="I44" s="62">
        <v>3757.99</v>
      </c>
      <c r="J44" s="62">
        <v>4096.8</v>
      </c>
      <c r="K44" s="62">
        <v>239647.58</v>
      </c>
    </row>
    <row r="45" spans="2:11" ht="11.25">
      <c r="B45" s="3" t="s">
        <v>264</v>
      </c>
      <c r="C45" s="62">
        <v>2228.43</v>
      </c>
      <c r="D45" s="62">
        <v>3566.24</v>
      </c>
      <c r="E45" s="62">
        <v>1230.6</v>
      </c>
      <c r="F45" s="62">
        <v>547.89</v>
      </c>
      <c r="G45" s="62">
        <v>865.62</v>
      </c>
      <c r="H45" s="62">
        <v>275.8</v>
      </c>
      <c r="I45" s="62">
        <v>53.74</v>
      </c>
      <c r="J45" s="62">
        <v>68.77</v>
      </c>
      <c r="K45" s="62">
        <v>8837.08</v>
      </c>
    </row>
    <row r="46" spans="2:11" ht="11.25">
      <c r="B46" s="3" t="s">
        <v>265</v>
      </c>
      <c r="C46" s="62">
        <v>5230.53</v>
      </c>
      <c r="D46" s="62">
        <v>7045.6</v>
      </c>
      <c r="E46" s="62">
        <v>3733.6</v>
      </c>
      <c r="F46" s="62">
        <v>2120.42</v>
      </c>
      <c r="G46" s="62">
        <v>1968.71</v>
      </c>
      <c r="H46" s="62">
        <v>654.35</v>
      </c>
      <c r="I46" s="62">
        <v>177.81</v>
      </c>
      <c r="J46" s="62">
        <v>236.64</v>
      </c>
      <c r="K46" s="62">
        <v>21167.65</v>
      </c>
    </row>
    <row r="47" spans="2:11" ht="11.25">
      <c r="B47" s="3" t="s">
        <v>266</v>
      </c>
      <c r="C47" s="62">
        <v>502.98</v>
      </c>
      <c r="D47" s="62">
        <v>526.3</v>
      </c>
      <c r="E47" s="62">
        <v>401.62</v>
      </c>
      <c r="F47" s="62">
        <v>196.87</v>
      </c>
      <c r="G47" s="62">
        <v>322.55</v>
      </c>
      <c r="H47" s="62">
        <v>67.55</v>
      </c>
      <c r="I47" s="62" t="s">
        <v>94</v>
      </c>
      <c r="J47" s="62" t="s">
        <v>94</v>
      </c>
      <c r="K47" s="62">
        <v>2083.28</v>
      </c>
    </row>
    <row r="48" spans="2:12" ht="11.25">
      <c r="B48" s="3" t="s">
        <v>241</v>
      </c>
      <c r="C48" s="62">
        <v>251.76</v>
      </c>
      <c r="D48" s="62">
        <v>271.21</v>
      </c>
      <c r="E48" s="62">
        <v>227.3</v>
      </c>
      <c r="F48" s="62">
        <v>74.01</v>
      </c>
      <c r="G48" s="62">
        <v>144.35</v>
      </c>
      <c r="H48" s="62">
        <v>17.76</v>
      </c>
      <c r="I48" s="62" t="s">
        <v>94</v>
      </c>
      <c r="J48" s="62" t="s">
        <v>94</v>
      </c>
      <c r="K48" s="62">
        <v>1005.03</v>
      </c>
      <c r="L48" s="4"/>
    </row>
    <row r="49" spans="1:11" ht="11.25">
      <c r="A49" s="3" t="s">
        <v>267</v>
      </c>
      <c r="C49" s="62" t="s">
        <v>225</v>
      </c>
      <c r="D49" s="62" t="s">
        <v>225</v>
      </c>
      <c r="E49" s="62" t="s">
        <v>225</v>
      </c>
      <c r="F49" s="62" t="s">
        <v>225</v>
      </c>
      <c r="G49" s="62" t="s">
        <v>225</v>
      </c>
      <c r="H49" s="62" t="s">
        <v>225</v>
      </c>
      <c r="I49" s="62" t="s">
        <v>225</v>
      </c>
      <c r="J49" s="62" t="s">
        <v>225</v>
      </c>
      <c r="K49" s="62" t="s">
        <v>225</v>
      </c>
    </row>
    <row r="50" spans="2:11" ht="11.25">
      <c r="B50" s="3" t="s">
        <v>268</v>
      </c>
      <c r="C50" s="62">
        <v>3637.9</v>
      </c>
      <c r="D50" s="62">
        <v>5702.26</v>
      </c>
      <c r="E50" s="62">
        <v>2301.52</v>
      </c>
      <c r="F50" s="62">
        <v>2115.48</v>
      </c>
      <c r="G50" s="62">
        <v>1651.8</v>
      </c>
      <c r="H50" s="62">
        <v>239.59</v>
      </c>
      <c r="I50" s="62">
        <v>284.25</v>
      </c>
      <c r="J50" s="62">
        <v>284.91</v>
      </c>
      <c r="K50" s="62">
        <v>16217.71</v>
      </c>
    </row>
    <row r="51" spans="2:11" ht="11.25">
      <c r="B51" s="3" t="s">
        <v>269</v>
      </c>
      <c r="C51" s="62">
        <v>72338.08</v>
      </c>
      <c r="D51" s="62">
        <v>68672.85</v>
      </c>
      <c r="E51" s="62">
        <v>45650.82</v>
      </c>
      <c r="F51" s="62">
        <v>23056.07</v>
      </c>
      <c r="G51" s="62">
        <v>24196.3</v>
      </c>
      <c r="H51" s="62">
        <v>6944.83</v>
      </c>
      <c r="I51" s="62">
        <v>3549.95</v>
      </c>
      <c r="J51" s="62">
        <v>4049.68</v>
      </c>
      <c r="K51" s="62">
        <v>248458.6</v>
      </c>
    </row>
    <row r="52" spans="2:12" ht="11.25">
      <c r="B52" s="3" t="s">
        <v>247</v>
      </c>
      <c r="C52" s="62">
        <v>2369.45</v>
      </c>
      <c r="D52" s="62">
        <v>2574.78</v>
      </c>
      <c r="E52" s="62">
        <v>1167.82</v>
      </c>
      <c r="F52" s="62">
        <v>898</v>
      </c>
      <c r="G52" s="62">
        <v>604.74</v>
      </c>
      <c r="H52" s="62">
        <v>142.51</v>
      </c>
      <c r="I52" s="62">
        <v>193.37</v>
      </c>
      <c r="J52" s="62">
        <v>113.64</v>
      </c>
      <c r="K52" s="62">
        <v>8064.31</v>
      </c>
      <c r="L52" s="4"/>
    </row>
    <row r="53" spans="1:11" ht="11.25">
      <c r="A53" s="3" t="s">
        <v>239</v>
      </c>
      <c r="C53" s="62" t="s">
        <v>225</v>
      </c>
      <c r="D53" s="62" t="s">
        <v>225</v>
      </c>
      <c r="E53" s="62" t="s">
        <v>225</v>
      </c>
      <c r="F53" s="62" t="s">
        <v>225</v>
      </c>
      <c r="G53" s="62" t="s">
        <v>225</v>
      </c>
      <c r="H53" s="62" t="s">
        <v>225</v>
      </c>
      <c r="I53" s="62" t="s">
        <v>225</v>
      </c>
      <c r="J53" s="62" t="s">
        <v>225</v>
      </c>
      <c r="K53" s="62" t="s">
        <v>225</v>
      </c>
    </row>
    <row r="54" spans="2:11" ht="11.25">
      <c r="B54" s="3" t="s">
        <v>42</v>
      </c>
      <c r="C54" s="62">
        <v>70211.26</v>
      </c>
      <c r="D54" s="62">
        <v>65847.53</v>
      </c>
      <c r="E54" s="62">
        <v>40840.76</v>
      </c>
      <c r="F54" s="62">
        <v>23153.31</v>
      </c>
      <c r="G54" s="62">
        <v>23171.32</v>
      </c>
      <c r="H54" s="62">
        <v>6337.32</v>
      </c>
      <c r="I54" s="62">
        <v>3751.54</v>
      </c>
      <c r="J54" s="62">
        <v>4099.71</v>
      </c>
      <c r="K54" s="62">
        <v>237412.75</v>
      </c>
    </row>
    <row r="55" spans="2:11" ht="11.25">
      <c r="B55" s="3" t="s">
        <v>268</v>
      </c>
      <c r="C55" s="62">
        <v>689.16</v>
      </c>
      <c r="D55" s="62">
        <v>2144.98</v>
      </c>
      <c r="E55" s="62">
        <v>997.02</v>
      </c>
      <c r="F55" s="62">
        <v>637.41</v>
      </c>
      <c r="G55" s="62">
        <v>646.42</v>
      </c>
      <c r="H55" s="62">
        <v>58.56</v>
      </c>
      <c r="I55" s="62">
        <v>40.48</v>
      </c>
      <c r="J55" s="62">
        <v>47.39</v>
      </c>
      <c r="K55" s="62">
        <v>5261.41</v>
      </c>
    </row>
    <row r="56" spans="2:12" ht="11.25">
      <c r="B56" s="3" t="s">
        <v>269</v>
      </c>
      <c r="C56" s="62">
        <v>7445.03</v>
      </c>
      <c r="D56" s="62">
        <v>8957.38</v>
      </c>
      <c r="E56" s="62">
        <v>7282.39</v>
      </c>
      <c r="F56" s="62">
        <v>2278.83</v>
      </c>
      <c r="G56" s="62">
        <v>2635.1</v>
      </c>
      <c r="H56" s="62">
        <v>931.06</v>
      </c>
      <c r="I56" s="62">
        <v>235.55</v>
      </c>
      <c r="J56" s="62">
        <v>301.12</v>
      </c>
      <c r="K56" s="62">
        <v>30066.46</v>
      </c>
      <c r="L56" s="4"/>
    </row>
    <row r="57" spans="3:11" ht="3" customHeight="1">
      <c r="C57" s="62"/>
      <c r="D57" s="62"/>
      <c r="E57" s="62"/>
      <c r="F57" s="62"/>
      <c r="G57" s="62"/>
      <c r="H57" s="62"/>
      <c r="I57" s="62"/>
      <c r="J57" s="62"/>
      <c r="K57" s="62"/>
    </row>
    <row r="58" spans="1:11" ht="11.25">
      <c r="A58" s="8" t="s">
        <v>290</v>
      </c>
      <c r="C58" s="64">
        <v>78345.44</v>
      </c>
      <c r="D58" s="64">
        <v>76949.89</v>
      </c>
      <c r="E58" s="64">
        <v>49120.17</v>
      </c>
      <c r="F58" s="64">
        <v>26069.56</v>
      </c>
      <c r="G58" s="64">
        <v>26452.84</v>
      </c>
      <c r="H58" s="64">
        <v>7326.93</v>
      </c>
      <c r="I58" s="64">
        <v>4027.57</v>
      </c>
      <c r="J58" s="64">
        <v>4448.22</v>
      </c>
      <c r="K58" s="64">
        <v>272740.62</v>
      </c>
    </row>
    <row r="59" spans="1:11" ht="3" customHeight="1">
      <c r="A59" s="9"/>
      <c r="B59" s="9"/>
      <c r="C59" s="9"/>
      <c r="D59" s="9"/>
      <c r="E59" s="9"/>
      <c r="F59" s="9"/>
      <c r="G59" s="9"/>
      <c r="H59" s="9"/>
      <c r="I59" s="9"/>
      <c r="J59" s="9"/>
      <c r="K59" s="9"/>
    </row>
    <row r="60" spans="1:11" s="46" customFormat="1" ht="22.5" customHeight="1">
      <c r="A60" s="144" t="s">
        <v>100</v>
      </c>
      <c r="B60" s="144"/>
      <c r="C60" s="144"/>
      <c r="D60" s="144"/>
      <c r="E60" s="144"/>
      <c r="F60" s="144"/>
      <c r="G60" s="144"/>
      <c r="H60" s="144"/>
      <c r="I60" s="144"/>
      <c r="J60" s="144"/>
      <c r="K60" s="144"/>
    </row>
    <row r="61" s="46" customFormat="1" ht="15" customHeight="1">
      <c r="A61" s="72" t="s">
        <v>97</v>
      </c>
    </row>
  </sheetData>
  <mergeCells count="3">
    <mergeCell ref="A60:K60"/>
    <mergeCell ref="A5:B5"/>
    <mergeCell ref="A1:K1"/>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6.xml><?xml version="1.0" encoding="utf-8"?>
<worksheet xmlns="http://schemas.openxmlformats.org/spreadsheetml/2006/main" xmlns:r="http://schemas.openxmlformats.org/officeDocument/2006/relationships">
  <dimension ref="A1:J61"/>
  <sheetViews>
    <sheetView workbookViewId="0" topLeftCell="A1">
      <selection activeCell="A2" sqref="A2"/>
    </sheetView>
  </sheetViews>
  <sheetFormatPr defaultColWidth="9.140625" defaultRowHeight="12.75"/>
  <cols>
    <col min="1" max="1" width="3.140625" style="3" customWidth="1"/>
    <col min="2" max="2" width="30.421875" style="3" customWidth="1"/>
    <col min="3" max="8" width="7.421875" style="3" customWidth="1"/>
    <col min="9" max="9" width="10.00390625" style="3" customWidth="1"/>
    <col min="10" max="16384" width="9.140625" style="3" customWidth="1"/>
  </cols>
  <sheetData>
    <row r="1" spans="1:9" ht="22.5" customHeight="1">
      <c r="A1" s="147" t="s">
        <v>80</v>
      </c>
      <c r="B1" s="147"/>
      <c r="C1" s="147"/>
      <c r="D1" s="147"/>
      <c r="E1" s="147"/>
      <c r="F1" s="147"/>
      <c r="G1" s="147"/>
      <c r="H1" s="147"/>
      <c r="I1" s="147"/>
    </row>
    <row r="2" ht="3" customHeight="1"/>
    <row r="3" spans="1:9" ht="12.75" customHeight="1">
      <c r="A3" s="13"/>
      <c r="B3" s="23"/>
      <c r="C3" s="146" t="s">
        <v>270</v>
      </c>
      <c r="D3" s="146"/>
      <c r="E3" s="146"/>
      <c r="F3" s="146"/>
      <c r="G3" s="146"/>
      <c r="H3" s="146"/>
      <c r="I3" s="13"/>
    </row>
    <row r="4" spans="1:9" ht="22.5" customHeight="1">
      <c r="A4" s="29" t="s">
        <v>261</v>
      </c>
      <c r="B4" s="14"/>
      <c r="C4" s="15" t="s">
        <v>271</v>
      </c>
      <c r="D4" s="15" t="s">
        <v>272</v>
      </c>
      <c r="E4" s="15" t="s">
        <v>273</v>
      </c>
      <c r="F4" s="15" t="s">
        <v>274</v>
      </c>
      <c r="G4" s="15" t="s">
        <v>275</v>
      </c>
      <c r="H4" s="15" t="s">
        <v>276</v>
      </c>
      <c r="I4" s="26" t="s">
        <v>289</v>
      </c>
    </row>
    <row r="5" spans="1:9" ht="3.75" customHeight="1">
      <c r="A5" s="19"/>
      <c r="B5" s="19"/>
      <c r="C5" s="19"/>
      <c r="D5" s="19"/>
      <c r="E5" s="19"/>
      <c r="F5" s="19"/>
      <c r="G5" s="19"/>
      <c r="H5" s="19"/>
      <c r="I5" s="19"/>
    </row>
    <row r="6" spans="1:9" ht="22.5" customHeight="1">
      <c r="A6" s="148" t="s">
        <v>102</v>
      </c>
      <c r="B6" s="148"/>
      <c r="C6" s="19"/>
      <c r="D6" s="19"/>
      <c r="E6" s="19"/>
      <c r="F6" s="19"/>
      <c r="G6" s="19"/>
      <c r="H6" s="19"/>
      <c r="I6" s="19"/>
    </row>
    <row r="7" spans="1:9" ht="11.25">
      <c r="A7" s="3" t="s">
        <v>41</v>
      </c>
      <c r="C7" s="66">
        <v>84.32662259698702</v>
      </c>
      <c r="D7" s="66">
        <v>76.88905021338776</v>
      </c>
      <c r="E7" s="66">
        <v>73.94188822258988</v>
      </c>
      <c r="F7" s="66">
        <v>76.53924431045469</v>
      </c>
      <c r="G7" s="66">
        <v>83.38234683089651</v>
      </c>
      <c r="H7" s="66">
        <v>75.9511086589991</v>
      </c>
      <c r="I7" s="66">
        <v>81.34519163298815</v>
      </c>
    </row>
    <row r="8" spans="1:9" ht="11.25">
      <c r="A8" s="3" t="s">
        <v>230</v>
      </c>
      <c r="C8" s="66">
        <v>9.880763233612743</v>
      </c>
      <c r="D8" s="66">
        <v>8.97911526244307</v>
      </c>
      <c r="E8" s="66">
        <v>6.7596994425668395</v>
      </c>
      <c r="F8" s="66">
        <v>7.434925676896594</v>
      </c>
      <c r="G8" s="66">
        <v>15.133398274293997</v>
      </c>
      <c r="H8" s="66">
        <v>9.952042347802937</v>
      </c>
      <c r="I8" s="66">
        <v>9.422307538935712</v>
      </c>
    </row>
    <row r="9" spans="1:9" ht="11.25">
      <c r="A9" s="3" t="s">
        <v>231</v>
      </c>
      <c r="C9" s="66">
        <v>43.4</v>
      </c>
      <c r="D9" s="66">
        <v>45.5</v>
      </c>
      <c r="E9" s="66">
        <v>45.3</v>
      </c>
      <c r="F9" s="66">
        <v>44.3</v>
      </c>
      <c r="G9" s="66">
        <v>44.6</v>
      </c>
      <c r="H9" s="66">
        <v>43.5</v>
      </c>
      <c r="I9" s="66">
        <v>44.1</v>
      </c>
    </row>
    <row r="10" spans="1:9" ht="11.25">
      <c r="A10" s="3" t="s">
        <v>232</v>
      </c>
      <c r="C10" s="66">
        <v>33.5</v>
      </c>
      <c r="D10" s="66">
        <v>32.6</v>
      </c>
      <c r="E10" s="66">
        <v>33.6</v>
      </c>
      <c r="F10" s="66">
        <v>34.7</v>
      </c>
      <c r="G10" s="66">
        <v>38.5</v>
      </c>
      <c r="H10" s="66">
        <v>32.8</v>
      </c>
      <c r="I10" s="66">
        <v>33.4</v>
      </c>
    </row>
    <row r="11" spans="3:9" ht="5.25" customHeight="1">
      <c r="C11" s="62"/>
      <c r="D11" s="62"/>
      <c r="E11" s="62"/>
      <c r="F11" s="62"/>
      <c r="G11" s="62"/>
      <c r="H11" s="62"/>
      <c r="I11" s="62"/>
    </row>
    <row r="12" spans="1:9" ht="11.25">
      <c r="A12" s="3" t="s">
        <v>260</v>
      </c>
      <c r="C12" s="62"/>
      <c r="D12" s="62"/>
      <c r="E12" s="62"/>
      <c r="F12" s="62"/>
      <c r="G12" s="62"/>
      <c r="H12" s="62"/>
      <c r="I12" s="62"/>
    </row>
    <row r="13" spans="2:9" ht="11.25">
      <c r="B13" s="3" t="s">
        <v>249</v>
      </c>
      <c r="C13" s="62">
        <v>155113.3</v>
      </c>
      <c r="D13" s="62">
        <v>53144.04</v>
      </c>
      <c r="E13" s="62">
        <v>23179.25</v>
      </c>
      <c r="F13" s="62">
        <v>3887</v>
      </c>
      <c r="G13" s="62">
        <v>1958.22</v>
      </c>
      <c r="H13" s="62">
        <v>11264.01</v>
      </c>
      <c r="I13" s="62">
        <v>248545.82</v>
      </c>
    </row>
    <row r="14" spans="2:9" ht="11.25">
      <c r="B14" s="3" t="s">
        <v>248</v>
      </c>
      <c r="C14" s="62">
        <v>13122.95</v>
      </c>
      <c r="D14" s="62">
        <v>1806.41</v>
      </c>
      <c r="E14" s="62">
        <v>1012.24</v>
      </c>
      <c r="F14" s="62">
        <v>219.13</v>
      </c>
      <c r="G14" s="62">
        <v>160.45</v>
      </c>
      <c r="H14" s="62">
        <v>1075.37</v>
      </c>
      <c r="I14" s="62">
        <v>17396.55</v>
      </c>
    </row>
    <row r="15" spans="2:9" ht="11.25">
      <c r="B15" s="3" t="s">
        <v>259</v>
      </c>
      <c r="C15" s="62">
        <v>3536.68</v>
      </c>
      <c r="D15" s="62">
        <v>251.81</v>
      </c>
      <c r="E15" s="62">
        <v>295.7</v>
      </c>
      <c r="F15" s="62">
        <v>80.57</v>
      </c>
      <c r="G15" s="62">
        <v>41.24</v>
      </c>
      <c r="H15" s="62">
        <v>477.84</v>
      </c>
      <c r="I15" s="62">
        <v>4683.83</v>
      </c>
    </row>
    <row r="16" spans="2:10" ht="11.25">
      <c r="B16" s="3" t="s">
        <v>276</v>
      </c>
      <c r="C16" s="62">
        <v>1334.75</v>
      </c>
      <c r="D16" s="62">
        <v>475.73</v>
      </c>
      <c r="E16" s="62">
        <v>136.39</v>
      </c>
      <c r="F16" s="62">
        <v>19.27</v>
      </c>
      <c r="G16" s="62">
        <v>6.16</v>
      </c>
      <c r="H16" s="62">
        <v>142.13</v>
      </c>
      <c r="I16" s="62">
        <v>2114.43</v>
      </c>
      <c r="J16" s="4"/>
    </row>
    <row r="17" spans="3:9" ht="4.5" customHeight="1">
      <c r="C17" s="62"/>
      <c r="D17" s="62"/>
      <c r="E17" s="62"/>
      <c r="F17" s="62"/>
      <c r="G17" s="62"/>
      <c r="H17" s="62"/>
      <c r="I17" s="62"/>
    </row>
    <row r="18" spans="1:9" ht="11.25">
      <c r="A18" s="3" t="s">
        <v>258</v>
      </c>
      <c r="C18" s="62"/>
      <c r="D18" s="62"/>
      <c r="E18" s="62"/>
      <c r="F18" s="62"/>
      <c r="G18" s="62"/>
      <c r="H18" s="62"/>
      <c r="I18" s="62"/>
    </row>
    <row r="19" spans="2:9" ht="11.25">
      <c r="B19" s="3" t="s">
        <v>250</v>
      </c>
      <c r="C19" s="62">
        <v>664.34</v>
      </c>
      <c r="D19" s="62">
        <v>401.9</v>
      </c>
      <c r="E19" s="62">
        <v>235.35</v>
      </c>
      <c r="F19" s="62">
        <v>72.68</v>
      </c>
      <c r="G19" s="62">
        <v>59.52</v>
      </c>
      <c r="H19" s="62">
        <v>56.95</v>
      </c>
      <c r="I19" s="62">
        <v>1490.74</v>
      </c>
    </row>
    <row r="20" spans="2:9" ht="11.25">
      <c r="B20" s="3" t="s">
        <v>251</v>
      </c>
      <c r="C20" s="62">
        <v>26.73</v>
      </c>
      <c r="D20" s="62">
        <v>12.46</v>
      </c>
      <c r="E20" s="62" t="s">
        <v>94</v>
      </c>
      <c r="F20" s="62">
        <v>0</v>
      </c>
      <c r="G20" s="62" t="s">
        <v>94</v>
      </c>
      <c r="H20" s="62">
        <v>2.71</v>
      </c>
      <c r="I20" s="62">
        <v>76.98</v>
      </c>
    </row>
    <row r="21" spans="2:9" ht="11.25">
      <c r="B21" s="3" t="s">
        <v>252</v>
      </c>
      <c r="C21" s="62">
        <v>15.34</v>
      </c>
      <c r="D21" s="62">
        <v>6.4</v>
      </c>
      <c r="E21" s="62" t="s">
        <v>94</v>
      </c>
      <c r="F21" s="62">
        <v>0</v>
      </c>
      <c r="G21" s="62" t="s">
        <v>94</v>
      </c>
      <c r="H21" s="62">
        <v>2.15</v>
      </c>
      <c r="I21" s="62">
        <v>30.15</v>
      </c>
    </row>
    <row r="22" spans="2:9" ht="11.25">
      <c r="B22" s="3" t="s">
        <v>8</v>
      </c>
      <c r="C22" s="62">
        <v>170775.81</v>
      </c>
      <c r="D22" s="62">
        <v>54655.38</v>
      </c>
      <c r="E22" s="62">
        <v>24136.76</v>
      </c>
      <c r="F22" s="62">
        <v>4095.97</v>
      </c>
      <c r="G22" s="62">
        <v>2081.09</v>
      </c>
      <c r="H22" s="62">
        <v>12718.94</v>
      </c>
      <c r="I22" s="62">
        <v>268463.95</v>
      </c>
    </row>
    <row r="23" spans="2:10" ht="11.25">
      <c r="B23" s="3" t="s">
        <v>247</v>
      </c>
      <c r="C23" s="62">
        <v>1625.45</v>
      </c>
      <c r="D23" s="62">
        <v>601.84</v>
      </c>
      <c r="E23" s="62">
        <v>224.41</v>
      </c>
      <c r="F23" s="62">
        <v>37.32</v>
      </c>
      <c r="G23" s="62">
        <v>11.18</v>
      </c>
      <c r="H23" s="62">
        <v>178.6</v>
      </c>
      <c r="I23" s="62">
        <v>2678.8</v>
      </c>
      <c r="J23" s="4"/>
    </row>
    <row r="24" spans="3:9" ht="4.5" customHeight="1">
      <c r="C24" s="62"/>
      <c r="D24" s="62"/>
      <c r="E24" s="62"/>
      <c r="F24" s="62"/>
      <c r="G24" s="62"/>
      <c r="H24" s="62"/>
      <c r="I24" s="62"/>
    </row>
    <row r="25" spans="1:9" ht="11.25">
      <c r="A25" s="3" t="s">
        <v>220</v>
      </c>
      <c r="C25" s="62"/>
      <c r="D25" s="62"/>
      <c r="E25" s="62"/>
      <c r="F25" s="62"/>
      <c r="G25" s="62"/>
      <c r="H25" s="62"/>
      <c r="I25" s="62"/>
    </row>
    <row r="26" spans="2:9" ht="11.25">
      <c r="B26" s="3" t="s">
        <v>253</v>
      </c>
      <c r="C26" s="62">
        <v>131470.94</v>
      </c>
      <c r="D26" s="62">
        <v>47557.46</v>
      </c>
      <c r="E26" s="62">
        <v>20829.23</v>
      </c>
      <c r="F26" s="62">
        <v>3489.78</v>
      </c>
      <c r="G26" s="62">
        <v>1686.59</v>
      </c>
      <c r="H26" s="62">
        <v>9506.16</v>
      </c>
      <c r="I26" s="62">
        <v>214540.16</v>
      </c>
    </row>
    <row r="27" spans="2:9" ht="11.25">
      <c r="B27" s="3" t="s">
        <v>254</v>
      </c>
      <c r="C27" s="62">
        <v>3873.95</v>
      </c>
      <c r="D27" s="62">
        <v>737.88</v>
      </c>
      <c r="E27" s="62">
        <v>434.01</v>
      </c>
      <c r="F27" s="62">
        <v>133.73</v>
      </c>
      <c r="G27" s="62">
        <v>115.49</v>
      </c>
      <c r="H27" s="62">
        <v>396.25</v>
      </c>
      <c r="I27" s="62">
        <v>5691.31</v>
      </c>
    </row>
    <row r="28" spans="2:9" ht="11.25">
      <c r="B28" s="3" t="s">
        <v>235</v>
      </c>
      <c r="C28" s="62">
        <v>318.78</v>
      </c>
      <c r="D28" s="62">
        <v>18.27</v>
      </c>
      <c r="E28" s="62">
        <v>17.55</v>
      </c>
      <c r="F28" s="62" t="s">
        <v>94</v>
      </c>
      <c r="G28" s="62">
        <v>9.94</v>
      </c>
      <c r="H28" s="62" t="s">
        <v>94</v>
      </c>
      <c r="I28" s="62">
        <v>397.71</v>
      </c>
    </row>
    <row r="29" spans="2:9" ht="11.25">
      <c r="B29" s="3" t="s">
        <v>255</v>
      </c>
      <c r="C29" s="62">
        <v>12787.06</v>
      </c>
      <c r="D29" s="62">
        <v>1519.31</v>
      </c>
      <c r="E29" s="62">
        <v>836.89</v>
      </c>
      <c r="F29" s="62">
        <v>151.79</v>
      </c>
      <c r="G29" s="62">
        <v>83.3</v>
      </c>
      <c r="H29" s="62">
        <v>856.99</v>
      </c>
      <c r="I29" s="62">
        <v>16235.34</v>
      </c>
    </row>
    <row r="30" spans="2:9" ht="11.25">
      <c r="B30" s="3" t="s">
        <v>256</v>
      </c>
      <c r="C30" s="62">
        <v>1952.11</v>
      </c>
      <c r="D30" s="62">
        <v>212.73</v>
      </c>
      <c r="E30" s="62">
        <v>165.99</v>
      </c>
      <c r="F30" s="62">
        <v>16.69</v>
      </c>
      <c r="G30" s="62">
        <v>32.95</v>
      </c>
      <c r="H30" s="62">
        <v>114.93</v>
      </c>
      <c r="I30" s="62">
        <v>2495.4</v>
      </c>
    </row>
    <row r="31" spans="2:9" ht="11.25">
      <c r="B31" s="3" t="s">
        <v>262</v>
      </c>
      <c r="C31" s="62">
        <v>278.75</v>
      </c>
      <c r="D31" s="62">
        <v>6.28</v>
      </c>
      <c r="E31" s="62" t="s">
        <v>94</v>
      </c>
      <c r="F31" s="62">
        <v>0</v>
      </c>
      <c r="G31" s="62">
        <v>0</v>
      </c>
      <c r="H31" s="62" t="s">
        <v>94</v>
      </c>
      <c r="I31" s="62">
        <v>307.37</v>
      </c>
    </row>
    <row r="32" spans="2:9" ht="11.25">
      <c r="B32" s="3" t="s">
        <v>257</v>
      </c>
      <c r="C32" s="62">
        <v>7479.71</v>
      </c>
      <c r="D32" s="62">
        <v>201.52</v>
      </c>
      <c r="E32" s="62">
        <v>198.64</v>
      </c>
      <c r="F32" s="62">
        <v>49.71</v>
      </c>
      <c r="G32" s="62">
        <v>29.32</v>
      </c>
      <c r="H32" s="62">
        <v>513.64</v>
      </c>
      <c r="I32" s="62">
        <v>8472.53</v>
      </c>
    </row>
    <row r="33" spans="2:9" ht="11.25">
      <c r="B33" s="3" t="s">
        <v>263</v>
      </c>
      <c r="C33" s="62">
        <v>711.03</v>
      </c>
      <c r="D33" s="62">
        <v>127.84</v>
      </c>
      <c r="E33" s="62">
        <v>67.71</v>
      </c>
      <c r="F33" s="62">
        <v>15.51</v>
      </c>
      <c r="G33" s="62">
        <v>10.73</v>
      </c>
      <c r="H33" s="62">
        <v>28.77</v>
      </c>
      <c r="I33" s="62">
        <v>961.59</v>
      </c>
    </row>
    <row r="34" spans="2:9" ht="11.25">
      <c r="B34" s="3" t="s">
        <v>103</v>
      </c>
      <c r="C34" s="62">
        <v>147.46</v>
      </c>
      <c r="D34" s="62" t="s">
        <v>94</v>
      </c>
      <c r="E34" s="62">
        <v>0</v>
      </c>
      <c r="F34" s="62">
        <v>0</v>
      </c>
      <c r="G34" s="62">
        <v>0</v>
      </c>
      <c r="H34" s="62" t="s">
        <v>94</v>
      </c>
      <c r="I34" s="62">
        <v>155.2</v>
      </c>
    </row>
    <row r="35" spans="2:9" ht="11.25">
      <c r="B35" s="3" t="s">
        <v>46</v>
      </c>
      <c r="C35" s="62">
        <v>2070.22</v>
      </c>
      <c r="D35" s="62">
        <v>287.63</v>
      </c>
      <c r="E35" s="62">
        <v>214.54</v>
      </c>
      <c r="F35" s="62">
        <v>79.29</v>
      </c>
      <c r="G35" s="62">
        <v>41.53</v>
      </c>
      <c r="H35" s="62">
        <v>239.98</v>
      </c>
      <c r="I35" s="62">
        <v>2933.18</v>
      </c>
    </row>
    <row r="36" spans="2:10" ht="11.25">
      <c r="B36" s="3" t="s">
        <v>247</v>
      </c>
      <c r="C36" s="62">
        <v>12017.68</v>
      </c>
      <c r="D36" s="62">
        <v>5006.79</v>
      </c>
      <c r="E36" s="62">
        <v>1857.31</v>
      </c>
      <c r="F36" s="62">
        <v>267.41</v>
      </c>
      <c r="G36" s="62">
        <v>156.21</v>
      </c>
      <c r="H36" s="62">
        <v>1245.41</v>
      </c>
      <c r="I36" s="62">
        <v>20550.81</v>
      </c>
      <c r="J36" s="4"/>
    </row>
    <row r="37" spans="3:9" ht="4.5" customHeight="1">
      <c r="C37" s="62"/>
      <c r="D37" s="62"/>
      <c r="E37" s="62"/>
      <c r="F37" s="62"/>
      <c r="G37" s="62"/>
      <c r="H37" s="62"/>
      <c r="I37" s="62"/>
    </row>
    <row r="38" spans="1:9" ht="11.25">
      <c r="A38" s="3" t="s">
        <v>233</v>
      </c>
      <c r="C38" s="62" t="s">
        <v>225</v>
      </c>
      <c r="D38" s="62" t="s">
        <v>225</v>
      </c>
      <c r="E38" s="62" t="s">
        <v>225</v>
      </c>
      <c r="F38" s="62" t="s">
        <v>225</v>
      </c>
      <c r="G38" s="62" t="s">
        <v>225</v>
      </c>
      <c r="H38" s="62" t="s">
        <v>225</v>
      </c>
      <c r="I38" s="62" t="s">
        <v>225</v>
      </c>
    </row>
    <row r="39" spans="2:9" ht="11.25">
      <c r="B39" s="3" t="s">
        <v>264</v>
      </c>
      <c r="C39" s="62">
        <v>141211.96</v>
      </c>
      <c r="D39" s="62">
        <v>45420.31</v>
      </c>
      <c r="E39" s="62">
        <v>19849.2</v>
      </c>
      <c r="F39" s="62">
        <v>3136.58</v>
      </c>
      <c r="G39" s="62">
        <v>1470.49</v>
      </c>
      <c r="H39" s="62">
        <v>7104.6</v>
      </c>
      <c r="I39" s="62">
        <v>218193.14</v>
      </c>
    </row>
    <row r="40" spans="2:9" ht="11.25">
      <c r="B40" s="3" t="s">
        <v>265</v>
      </c>
      <c r="C40" s="62">
        <v>22223.85</v>
      </c>
      <c r="D40" s="62">
        <v>6902.75</v>
      </c>
      <c r="E40" s="62">
        <v>2910.57</v>
      </c>
      <c r="F40" s="62">
        <v>571.96</v>
      </c>
      <c r="G40" s="62">
        <v>185.36</v>
      </c>
      <c r="H40" s="62">
        <v>2495.23</v>
      </c>
      <c r="I40" s="62">
        <v>35289.72</v>
      </c>
    </row>
    <row r="41" spans="2:9" ht="11.25">
      <c r="B41" s="3" t="s">
        <v>266</v>
      </c>
      <c r="C41" s="62">
        <v>8104.91</v>
      </c>
      <c r="D41" s="62">
        <v>2949.96</v>
      </c>
      <c r="E41" s="62">
        <v>1680.83</v>
      </c>
      <c r="F41" s="62">
        <v>464.7</v>
      </c>
      <c r="G41" s="62">
        <v>493.04</v>
      </c>
      <c r="H41" s="62">
        <v>587.19</v>
      </c>
      <c r="I41" s="62">
        <v>14280.63</v>
      </c>
    </row>
    <row r="42" spans="2:9" ht="11.25">
      <c r="B42" s="3" t="s">
        <v>221</v>
      </c>
      <c r="C42" s="62">
        <v>825.17</v>
      </c>
      <c r="D42" s="62">
        <v>208.62</v>
      </c>
      <c r="E42" s="62">
        <v>88.16</v>
      </c>
      <c r="F42" s="62">
        <v>17.64</v>
      </c>
      <c r="G42" s="62">
        <v>10.38</v>
      </c>
      <c r="H42" s="62">
        <v>68.89</v>
      </c>
      <c r="I42" s="62">
        <v>1218.86</v>
      </c>
    </row>
    <row r="43" spans="2:10" ht="11.25">
      <c r="B43" s="3" t="s">
        <v>247</v>
      </c>
      <c r="C43" s="62">
        <v>741.78</v>
      </c>
      <c r="D43" s="62">
        <v>196.34</v>
      </c>
      <c r="E43" s="62">
        <v>94.82</v>
      </c>
      <c r="F43" s="62">
        <v>15.09</v>
      </c>
      <c r="G43" s="62">
        <v>6.8</v>
      </c>
      <c r="H43" s="62">
        <v>2703.44</v>
      </c>
      <c r="I43" s="62">
        <v>3758.27</v>
      </c>
      <c r="J43" s="4"/>
    </row>
    <row r="44" spans="1:9" ht="11.25">
      <c r="A44" s="3" t="s">
        <v>234</v>
      </c>
      <c r="C44" s="62" t="s">
        <v>225</v>
      </c>
      <c r="D44" s="62" t="s">
        <v>225</v>
      </c>
      <c r="E44" s="62" t="s">
        <v>225</v>
      </c>
      <c r="F44" s="62" t="s">
        <v>225</v>
      </c>
      <c r="G44" s="62" t="s">
        <v>225</v>
      </c>
      <c r="H44" s="62" t="s">
        <v>225</v>
      </c>
      <c r="I44" s="62" t="s">
        <v>225</v>
      </c>
    </row>
    <row r="45" spans="2:9" ht="11.25">
      <c r="B45" s="3" t="s">
        <v>42</v>
      </c>
      <c r="C45" s="62">
        <v>152157.93</v>
      </c>
      <c r="D45" s="62">
        <v>48762.3</v>
      </c>
      <c r="E45" s="62">
        <v>21706.8</v>
      </c>
      <c r="F45" s="62">
        <v>3798.46</v>
      </c>
      <c r="G45" s="62">
        <v>2006.82</v>
      </c>
      <c r="H45" s="62">
        <v>11215.27</v>
      </c>
      <c r="I45" s="62">
        <v>239647.58</v>
      </c>
    </row>
    <row r="46" spans="2:9" ht="11.25">
      <c r="B46" s="3" t="s">
        <v>264</v>
      </c>
      <c r="C46" s="62">
        <v>5372.88</v>
      </c>
      <c r="D46" s="62">
        <v>2012</v>
      </c>
      <c r="E46" s="62">
        <v>903.15</v>
      </c>
      <c r="F46" s="62">
        <v>124.98</v>
      </c>
      <c r="G46" s="62">
        <v>35.58</v>
      </c>
      <c r="H46" s="62">
        <v>388.49</v>
      </c>
      <c r="I46" s="62">
        <v>8837.08</v>
      </c>
    </row>
    <row r="47" spans="2:9" ht="11.25">
      <c r="B47" s="3" t="s">
        <v>265</v>
      </c>
      <c r="C47" s="62">
        <v>13671.32</v>
      </c>
      <c r="D47" s="62">
        <v>4216.73</v>
      </c>
      <c r="E47" s="62">
        <v>1713.03</v>
      </c>
      <c r="F47" s="62">
        <v>252.79</v>
      </c>
      <c r="G47" s="62">
        <v>97.96</v>
      </c>
      <c r="H47" s="62">
        <v>1215.82</v>
      </c>
      <c r="I47" s="62">
        <v>21167.65</v>
      </c>
    </row>
    <row r="48" spans="2:9" ht="11.25">
      <c r="B48" s="3" t="s">
        <v>266</v>
      </c>
      <c r="C48" s="62">
        <v>1253.78</v>
      </c>
      <c r="D48" s="62">
        <v>463.07</v>
      </c>
      <c r="E48" s="62">
        <v>226.8</v>
      </c>
      <c r="F48" s="62">
        <v>23.18</v>
      </c>
      <c r="G48" s="62">
        <v>25.71</v>
      </c>
      <c r="H48" s="62">
        <v>90.73</v>
      </c>
      <c r="I48" s="62">
        <v>2083.28</v>
      </c>
    </row>
    <row r="49" spans="2:10" ht="11.25">
      <c r="B49" s="3" t="s">
        <v>241</v>
      </c>
      <c r="C49" s="62">
        <v>651.78</v>
      </c>
      <c r="D49" s="62">
        <v>223.88</v>
      </c>
      <c r="E49" s="62">
        <v>73.8</v>
      </c>
      <c r="F49" s="62">
        <v>6.55</v>
      </c>
      <c r="G49" s="62">
        <v>0</v>
      </c>
      <c r="H49" s="62">
        <v>49.03</v>
      </c>
      <c r="I49" s="62">
        <v>1005.03</v>
      </c>
      <c r="J49" s="4"/>
    </row>
    <row r="50" spans="1:9" ht="11.25">
      <c r="A50" s="3" t="s">
        <v>240</v>
      </c>
      <c r="C50" s="62" t="s">
        <v>225</v>
      </c>
      <c r="D50" s="62" t="s">
        <v>225</v>
      </c>
      <c r="E50" s="62" t="s">
        <v>225</v>
      </c>
      <c r="F50" s="62" t="s">
        <v>225</v>
      </c>
      <c r="G50" s="62" t="s">
        <v>225</v>
      </c>
      <c r="H50" s="62" t="s">
        <v>225</v>
      </c>
      <c r="I50" s="62" t="s">
        <v>225</v>
      </c>
    </row>
    <row r="51" spans="2:9" ht="11.25">
      <c r="B51" s="3" t="s">
        <v>268</v>
      </c>
      <c r="C51" s="62">
        <v>11267.08</v>
      </c>
      <c r="D51" s="62">
        <v>1783.53</v>
      </c>
      <c r="E51" s="62">
        <v>1007.26</v>
      </c>
      <c r="F51" s="62">
        <v>245.68</v>
      </c>
      <c r="G51" s="62">
        <v>160.95</v>
      </c>
      <c r="H51" s="62">
        <v>1753.21</v>
      </c>
      <c r="I51" s="62">
        <v>16217.71</v>
      </c>
    </row>
    <row r="52" spans="2:9" ht="11.25">
      <c r="B52" s="3" t="s">
        <v>269</v>
      </c>
      <c r="C52" s="62">
        <v>158162.95</v>
      </c>
      <c r="D52" s="62">
        <v>53009.67</v>
      </c>
      <c r="E52" s="62">
        <v>23228.63</v>
      </c>
      <c r="F52" s="62">
        <v>3914.22</v>
      </c>
      <c r="G52" s="62">
        <v>1985.15</v>
      </c>
      <c r="H52" s="62">
        <v>8157.98</v>
      </c>
      <c r="I52" s="62">
        <v>248458.6</v>
      </c>
    </row>
    <row r="53" spans="2:10" ht="11.25">
      <c r="B53" s="3" t="s">
        <v>247</v>
      </c>
      <c r="C53" s="62">
        <v>3677.64</v>
      </c>
      <c r="D53" s="62">
        <v>884.78</v>
      </c>
      <c r="E53" s="62">
        <v>387.69</v>
      </c>
      <c r="F53" s="62">
        <v>46.06</v>
      </c>
      <c r="G53" s="62">
        <v>19.97</v>
      </c>
      <c r="H53" s="62">
        <v>3048.16</v>
      </c>
      <c r="I53" s="62">
        <v>8064.31</v>
      </c>
      <c r="J53" s="4"/>
    </row>
    <row r="54" spans="1:9" ht="11.25">
      <c r="A54" s="3" t="s">
        <v>239</v>
      </c>
      <c r="C54" s="62" t="s">
        <v>225</v>
      </c>
      <c r="D54" s="62" t="s">
        <v>225</v>
      </c>
      <c r="E54" s="62" t="s">
        <v>225</v>
      </c>
      <c r="F54" s="62" t="s">
        <v>225</v>
      </c>
      <c r="G54" s="62" t="s">
        <v>225</v>
      </c>
      <c r="H54" s="62" t="s">
        <v>225</v>
      </c>
      <c r="I54" s="62" t="s">
        <v>225</v>
      </c>
    </row>
    <row r="55" spans="2:9" ht="11.25">
      <c r="B55" s="3" t="s">
        <v>42</v>
      </c>
      <c r="C55" s="62">
        <v>150603.44</v>
      </c>
      <c r="D55" s="62">
        <v>48431.73</v>
      </c>
      <c r="E55" s="62">
        <v>21340.8</v>
      </c>
      <c r="F55" s="62">
        <v>3781.09</v>
      </c>
      <c r="G55" s="62">
        <v>1987.14</v>
      </c>
      <c r="H55" s="62">
        <v>11268.54</v>
      </c>
      <c r="I55" s="62">
        <v>237412.75</v>
      </c>
    </row>
    <row r="56" spans="2:9" ht="11.25">
      <c r="B56" s="3" t="s">
        <v>268</v>
      </c>
      <c r="C56" s="62">
        <v>4118.56</v>
      </c>
      <c r="D56" s="62">
        <v>450.9</v>
      </c>
      <c r="E56" s="62">
        <v>159.78</v>
      </c>
      <c r="F56" s="62">
        <v>15.8</v>
      </c>
      <c r="G56" s="62">
        <v>15.46</v>
      </c>
      <c r="H56" s="62">
        <v>500.9</v>
      </c>
      <c r="I56" s="62">
        <v>5261.41</v>
      </c>
    </row>
    <row r="57" spans="2:9" ht="11.25">
      <c r="B57" s="3" t="s">
        <v>269</v>
      </c>
      <c r="C57" s="62">
        <v>18385.68</v>
      </c>
      <c r="D57" s="62">
        <v>6795.35</v>
      </c>
      <c r="E57" s="62">
        <v>3123</v>
      </c>
      <c r="F57" s="62">
        <v>409.07</v>
      </c>
      <c r="G57" s="62">
        <v>163.47</v>
      </c>
      <c r="H57" s="62">
        <v>1189.91</v>
      </c>
      <c r="I57" s="62">
        <v>30066.46</v>
      </c>
    </row>
    <row r="58" spans="3:9" ht="3.75" customHeight="1">
      <c r="C58" s="62"/>
      <c r="D58" s="62"/>
      <c r="E58" s="62"/>
      <c r="F58" s="62"/>
      <c r="G58" s="62"/>
      <c r="H58" s="62"/>
      <c r="I58" s="62"/>
    </row>
    <row r="59" spans="1:9" ht="11.25">
      <c r="A59" s="8" t="s">
        <v>290</v>
      </c>
      <c r="C59" s="64">
        <v>173107.68</v>
      </c>
      <c r="D59" s="64">
        <v>55677.98</v>
      </c>
      <c r="E59" s="64">
        <v>24623.58</v>
      </c>
      <c r="F59" s="64">
        <v>4205.96</v>
      </c>
      <c r="G59" s="64">
        <v>2166.07</v>
      </c>
      <c r="H59" s="64">
        <v>12959.35</v>
      </c>
      <c r="I59" s="64">
        <v>272740.62</v>
      </c>
    </row>
    <row r="60" spans="1:9" ht="3" customHeight="1">
      <c r="A60" s="9"/>
      <c r="B60" s="9"/>
      <c r="C60" s="9"/>
      <c r="D60" s="9"/>
      <c r="E60" s="9"/>
      <c r="F60" s="9"/>
      <c r="G60" s="9"/>
      <c r="H60" s="9"/>
      <c r="I60" s="9"/>
    </row>
    <row r="61" s="46" customFormat="1" ht="12.75" customHeight="1">
      <c r="A61" s="72" t="s">
        <v>97</v>
      </c>
    </row>
  </sheetData>
  <mergeCells count="3">
    <mergeCell ref="C3:H3"/>
    <mergeCell ref="A1:I1"/>
    <mergeCell ref="A6:B6"/>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7.xml><?xml version="1.0" encoding="utf-8"?>
<worksheet xmlns="http://schemas.openxmlformats.org/spreadsheetml/2006/main" xmlns:r="http://schemas.openxmlformats.org/officeDocument/2006/relationships">
  <dimension ref="A1:T44"/>
  <sheetViews>
    <sheetView workbookViewId="0" topLeftCell="A1">
      <selection activeCell="A1" sqref="A1"/>
    </sheetView>
  </sheetViews>
  <sheetFormatPr defaultColWidth="9.140625" defaultRowHeight="12.75"/>
  <cols>
    <col min="1" max="1" width="11.28125" style="0" customWidth="1"/>
    <col min="2" max="9" width="8.28125" style="0" customWidth="1"/>
  </cols>
  <sheetData>
    <row r="1" spans="1:8" ht="12.75" customHeight="1">
      <c r="A1" s="2" t="s">
        <v>81</v>
      </c>
      <c r="B1" s="11"/>
      <c r="C1" s="11"/>
      <c r="D1" s="11"/>
      <c r="E1" s="11"/>
      <c r="F1" s="12"/>
      <c r="G1" s="12"/>
      <c r="H1" s="12"/>
    </row>
    <row r="2" spans="1:8" ht="3" customHeight="1">
      <c r="A2" s="12"/>
      <c r="B2" s="11"/>
      <c r="C2" s="11"/>
      <c r="D2" s="11"/>
      <c r="E2" s="11"/>
      <c r="F2" s="12"/>
      <c r="G2" s="12"/>
      <c r="H2" s="12"/>
    </row>
    <row r="3" spans="1:10" ht="12.75" customHeight="1">
      <c r="A3" s="16" t="s">
        <v>277</v>
      </c>
      <c r="B3" s="17" t="s">
        <v>242</v>
      </c>
      <c r="C3" s="17" t="s">
        <v>243</v>
      </c>
      <c r="D3" s="17" t="s">
        <v>244</v>
      </c>
      <c r="E3" s="17" t="s">
        <v>22</v>
      </c>
      <c r="F3" s="17" t="s">
        <v>23</v>
      </c>
      <c r="G3" s="17" t="s">
        <v>35</v>
      </c>
      <c r="H3" s="17" t="s">
        <v>25</v>
      </c>
      <c r="I3" s="17" t="s">
        <v>36</v>
      </c>
      <c r="J3" s="17" t="s">
        <v>289</v>
      </c>
    </row>
    <row r="4" spans="1:10" ht="3" customHeight="1">
      <c r="A4" s="81"/>
      <c r="B4" s="82"/>
      <c r="C4" s="82"/>
      <c r="D4" s="82"/>
      <c r="E4" s="82"/>
      <c r="F4" s="82"/>
      <c r="G4" s="82"/>
      <c r="H4" s="82"/>
      <c r="I4" s="82"/>
      <c r="J4" s="83"/>
    </row>
    <row r="5" spans="1:9" ht="12.75" customHeight="1">
      <c r="A5" s="12"/>
      <c r="B5" s="149" t="s">
        <v>278</v>
      </c>
      <c r="C5" s="149"/>
      <c r="D5" s="149"/>
      <c r="E5" s="149"/>
      <c r="F5" s="149"/>
      <c r="G5" s="149"/>
      <c r="H5" s="149"/>
      <c r="I5" s="149"/>
    </row>
    <row r="6" spans="1:10" ht="12.75">
      <c r="A6" s="12" t="s">
        <v>279</v>
      </c>
      <c r="B6" s="62">
        <v>452.47</v>
      </c>
      <c r="C6" s="62">
        <v>248</v>
      </c>
      <c r="D6" s="62">
        <v>218.25</v>
      </c>
      <c r="E6" s="62">
        <v>76.85</v>
      </c>
      <c r="F6" s="62">
        <v>63.21</v>
      </c>
      <c r="G6" s="62">
        <v>22.5</v>
      </c>
      <c r="H6" s="62">
        <v>14.2</v>
      </c>
      <c r="I6" s="62">
        <v>12</v>
      </c>
      <c r="J6" s="62">
        <v>1107.49</v>
      </c>
    </row>
    <row r="7" spans="1:10" ht="12.75">
      <c r="A7" s="12" t="s">
        <v>32</v>
      </c>
      <c r="B7" s="62">
        <v>1804.46</v>
      </c>
      <c r="C7" s="62">
        <v>1256.88</v>
      </c>
      <c r="D7" s="62">
        <v>915.75</v>
      </c>
      <c r="E7" s="62">
        <v>428.77</v>
      </c>
      <c r="F7" s="62">
        <v>405.77</v>
      </c>
      <c r="G7" s="62">
        <v>130.16</v>
      </c>
      <c r="H7" s="62">
        <v>121.42</v>
      </c>
      <c r="I7" s="62">
        <v>74.07</v>
      </c>
      <c r="J7" s="62">
        <v>5137.27</v>
      </c>
    </row>
    <row r="8" spans="1:10" ht="12.75">
      <c r="A8" s="12" t="s">
        <v>33</v>
      </c>
      <c r="B8" s="62">
        <v>2314.11</v>
      </c>
      <c r="C8" s="62">
        <v>2031.81</v>
      </c>
      <c r="D8" s="62">
        <v>1480.17</v>
      </c>
      <c r="E8" s="62">
        <v>691.75</v>
      </c>
      <c r="F8" s="62">
        <v>670.7</v>
      </c>
      <c r="G8" s="62">
        <v>227.12</v>
      </c>
      <c r="H8" s="62">
        <v>118.93</v>
      </c>
      <c r="I8" s="62">
        <v>116.55</v>
      </c>
      <c r="J8" s="62">
        <v>7651.13</v>
      </c>
    </row>
    <row r="9" spans="1:10" ht="12.75">
      <c r="A9" s="12" t="s">
        <v>34</v>
      </c>
      <c r="B9" s="62">
        <v>2414.04</v>
      </c>
      <c r="C9" s="62">
        <v>2024.56</v>
      </c>
      <c r="D9" s="62">
        <v>1285.55</v>
      </c>
      <c r="E9" s="62">
        <v>873.3</v>
      </c>
      <c r="F9" s="62">
        <v>676.67</v>
      </c>
      <c r="G9" s="62">
        <v>273.33</v>
      </c>
      <c r="H9" s="62">
        <v>130.8</v>
      </c>
      <c r="I9" s="62">
        <v>104.37</v>
      </c>
      <c r="J9" s="62">
        <v>7782.62</v>
      </c>
    </row>
    <row r="10" spans="1:15" ht="12.75">
      <c r="A10" s="12" t="s">
        <v>280</v>
      </c>
      <c r="B10" s="62">
        <v>1232.13</v>
      </c>
      <c r="C10" s="62">
        <v>1058.44</v>
      </c>
      <c r="D10" s="62">
        <v>612.63</v>
      </c>
      <c r="E10" s="62">
        <v>395.34</v>
      </c>
      <c r="F10" s="62">
        <v>470.98</v>
      </c>
      <c r="G10" s="62">
        <v>134.29</v>
      </c>
      <c r="H10" s="62">
        <v>66.36</v>
      </c>
      <c r="I10" s="62">
        <v>49.79</v>
      </c>
      <c r="J10" s="62">
        <v>4019.95</v>
      </c>
      <c r="O10" s="1"/>
    </row>
    <row r="11" spans="1:10" ht="12.75">
      <c r="A11" s="6" t="s">
        <v>1</v>
      </c>
      <c r="B11" s="63">
        <v>8217.2</v>
      </c>
      <c r="C11" s="63">
        <v>6619.69</v>
      </c>
      <c r="D11" s="63">
        <v>4512.34</v>
      </c>
      <c r="E11" s="63">
        <v>2466</v>
      </c>
      <c r="F11" s="63">
        <v>2287.33</v>
      </c>
      <c r="G11" s="63">
        <v>787.4</v>
      </c>
      <c r="H11" s="63">
        <v>451.72</v>
      </c>
      <c r="I11" s="63">
        <v>356.78</v>
      </c>
      <c r="J11" s="63">
        <v>25698.46</v>
      </c>
    </row>
    <row r="12" spans="1:10" ht="12.75">
      <c r="A12" s="12" t="s">
        <v>281</v>
      </c>
      <c r="B12" s="66">
        <v>42.3</v>
      </c>
      <c r="C12" s="66">
        <v>43.2</v>
      </c>
      <c r="D12" s="66">
        <v>42.2</v>
      </c>
      <c r="E12" s="66">
        <v>44.2</v>
      </c>
      <c r="F12" s="66">
        <v>44.8</v>
      </c>
      <c r="G12" s="66">
        <v>44.4</v>
      </c>
      <c r="H12" s="66">
        <v>42.3</v>
      </c>
      <c r="I12" s="66">
        <v>42</v>
      </c>
      <c r="J12" s="66">
        <v>43</v>
      </c>
    </row>
    <row r="13" spans="1:10" ht="3" customHeight="1">
      <c r="A13" s="12"/>
      <c r="B13" s="66"/>
      <c r="C13" s="66"/>
      <c r="D13" s="66"/>
      <c r="E13" s="66"/>
      <c r="F13" s="66"/>
      <c r="G13" s="66"/>
      <c r="H13" s="66"/>
      <c r="I13" s="66"/>
      <c r="J13" s="66"/>
    </row>
    <row r="14" spans="1:9" ht="12.75">
      <c r="A14" s="12"/>
      <c r="B14" s="150" t="s">
        <v>283</v>
      </c>
      <c r="C14" s="150"/>
      <c r="D14" s="150"/>
      <c r="E14" s="150"/>
      <c r="F14" s="150"/>
      <c r="G14" s="150"/>
      <c r="H14" s="150"/>
      <c r="I14" s="150"/>
    </row>
    <row r="15" spans="1:10" ht="12.75">
      <c r="A15" s="12" t="s">
        <v>279</v>
      </c>
      <c r="B15" s="62">
        <v>3883.14</v>
      </c>
      <c r="C15" s="62">
        <v>3587.07</v>
      </c>
      <c r="D15" s="62">
        <v>2308.54</v>
      </c>
      <c r="E15" s="62">
        <v>1105.89</v>
      </c>
      <c r="F15" s="62">
        <v>1050.25</v>
      </c>
      <c r="G15" s="62">
        <v>253.49</v>
      </c>
      <c r="H15" s="62">
        <v>127.81</v>
      </c>
      <c r="I15" s="62">
        <v>150.38</v>
      </c>
      <c r="J15" s="62">
        <v>12466.57</v>
      </c>
    </row>
    <row r="16" spans="1:10" ht="12.75">
      <c r="A16" s="12" t="s">
        <v>32</v>
      </c>
      <c r="B16" s="62">
        <v>11751.97</v>
      </c>
      <c r="C16" s="62">
        <v>13513.41</v>
      </c>
      <c r="D16" s="62">
        <v>7661.46</v>
      </c>
      <c r="E16" s="62">
        <v>3743.54</v>
      </c>
      <c r="F16" s="62">
        <v>3928.5</v>
      </c>
      <c r="G16" s="62">
        <v>805.41</v>
      </c>
      <c r="H16" s="62">
        <v>910.38</v>
      </c>
      <c r="I16" s="62">
        <v>644.44</v>
      </c>
      <c r="J16" s="62">
        <v>42959.11</v>
      </c>
    </row>
    <row r="17" spans="1:10" ht="12.75">
      <c r="A17" s="12" t="s">
        <v>33</v>
      </c>
      <c r="B17" s="62">
        <v>16747.07</v>
      </c>
      <c r="C17" s="62">
        <v>18025.31</v>
      </c>
      <c r="D17" s="62">
        <v>11822.23</v>
      </c>
      <c r="E17" s="62">
        <v>6001.95</v>
      </c>
      <c r="F17" s="62">
        <v>6129.42</v>
      </c>
      <c r="G17" s="62">
        <v>1536.85</v>
      </c>
      <c r="H17" s="62">
        <v>841.48</v>
      </c>
      <c r="I17" s="62">
        <v>1073.52</v>
      </c>
      <c r="J17" s="62">
        <v>62177.84</v>
      </c>
    </row>
    <row r="18" spans="1:10" ht="12.75">
      <c r="A18" s="12" t="s">
        <v>34</v>
      </c>
      <c r="B18" s="62">
        <v>24592.53</v>
      </c>
      <c r="C18" s="62">
        <v>21688.4</v>
      </c>
      <c r="D18" s="62">
        <v>14484.17</v>
      </c>
      <c r="E18" s="62">
        <v>8491.61</v>
      </c>
      <c r="F18" s="62">
        <v>8119.44</v>
      </c>
      <c r="G18" s="62">
        <v>2461.13</v>
      </c>
      <c r="H18" s="62">
        <v>1117.22</v>
      </c>
      <c r="I18" s="62">
        <v>1415.17</v>
      </c>
      <c r="J18" s="62">
        <v>82369.67</v>
      </c>
    </row>
    <row r="19" spans="1:10" ht="12.75">
      <c r="A19" s="12" t="s">
        <v>280</v>
      </c>
      <c r="B19" s="62">
        <v>13153.53</v>
      </c>
      <c r="C19" s="62">
        <v>13516.02</v>
      </c>
      <c r="D19" s="62">
        <v>8331.42</v>
      </c>
      <c r="E19" s="62">
        <v>4260.55</v>
      </c>
      <c r="F19" s="62">
        <v>4937.91</v>
      </c>
      <c r="G19" s="62">
        <v>1482.66</v>
      </c>
      <c r="H19" s="62">
        <v>578.96</v>
      </c>
      <c r="I19" s="62">
        <v>807.92</v>
      </c>
      <c r="J19" s="62">
        <v>47068.97</v>
      </c>
    </row>
    <row r="20" spans="1:10" ht="12.75">
      <c r="A20" s="6" t="s">
        <v>1</v>
      </c>
      <c r="B20" s="63">
        <v>70128.24</v>
      </c>
      <c r="C20" s="63">
        <v>70330.21</v>
      </c>
      <c r="D20" s="63">
        <v>44607.83</v>
      </c>
      <c r="E20" s="63">
        <v>23603.55</v>
      </c>
      <c r="F20" s="63">
        <v>24165.51</v>
      </c>
      <c r="G20" s="63">
        <v>6539.54</v>
      </c>
      <c r="H20" s="63">
        <v>3575.85</v>
      </c>
      <c r="I20" s="63">
        <v>4091.44</v>
      </c>
      <c r="J20" s="63">
        <v>247042.17</v>
      </c>
    </row>
    <row r="21" spans="1:10" ht="12.75">
      <c r="A21" s="12" t="s">
        <v>281</v>
      </c>
      <c r="B21" s="66">
        <v>44.3</v>
      </c>
      <c r="C21" s="66">
        <v>43.8</v>
      </c>
      <c r="D21" s="66">
        <v>44</v>
      </c>
      <c r="E21" s="66">
        <v>44.4</v>
      </c>
      <c r="F21" s="66">
        <v>44.7</v>
      </c>
      <c r="G21" s="66">
        <v>46.1</v>
      </c>
      <c r="H21" s="66">
        <v>42.6</v>
      </c>
      <c r="I21" s="66">
        <v>44.9</v>
      </c>
      <c r="J21" s="66">
        <v>44.2</v>
      </c>
    </row>
    <row r="22" spans="1:10" ht="3" customHeight="1">
      <c r="A22" s="12"/>
      <c r="B22" s="66"/>
      <c r="C22" s="66"/>
      <c r="D22" s="66"/>
      <c r="E22" s="66"/>
      <c r="F22" s="66"/>
      <c r="G22" s="66"/>
      <c r="H22" s="66"/>
      <c r="I22" s="66"/>
      <c r="J22" s="66"/>
    </row>
    <row r="23" spans="1:9" ht="12.75">
      <c r="A23" s="12"/>
      <c r="B23" s="151" t="s">
        <v>282</v>
      </c>
      <c r="C23" s="151"/>
      <c r="D23" s="151"/>
      <c r="E23" s="151"/>
      <c r="F23" s="151"/>
      <c r="G23" s="151"/>
      <c r="H23" s="151"/>
      <c r="I23" s="151"/>
    </row>
    <row r="24" spans="1:10" ht="12.75">
      <c r="A24" s="12" t="s">
        <v>279</v>
      </c>
      <c r="B24" s="62">
        <v>4335.61</v>
      </c>
      <c r="C24" s="62">
        <v>3835.07</v>
      </c>
      <c r="D24" s="62">
        <v>2526.79</v>
      </c>
      <c r="E24" s="62">
        <v>1182.74</v>
      </c>
      <c r="F24" s="62">
        <v>1113.46</v>
      </c>
      <c r="G24" s="62">
        <v>275.99</v>
      </c>
      <c r="H24" s="62">
        <v>142.01</v>
      </c>
      <c r="I24" s="62">
        <v>162.38</v>
      </c>
      <c r="J24" s="62">
        <v>13574.05</v>
      </c>
    </row>
    <row r="25" spans="1:10" ht="12.75">
      <c r="A25" s="12" t="s">
        <v>32</v>
      </c>
      <c r="B25" s="62">
        <v>13556.43</v>
      </c>
      <c r="C25" s="62">
        <v>14770.29</v>
      </c>
      <c r="D25" s="62">
        <v>8577.21</v>
      </c>
      <c r="E25" s="62">
        <v>4172.31</v>
      </c>
      <c r="F25" s="62">
        <v>4334.27</v>
      </c>
      <c r="G25" s="62">
        <v>935.57</v>
      </c>
      <c r="H25" s="62">
        <v>1031.8</v>
      </c>
      <c r="I25" s="62">
        <v>718.51</v>
      </c>
      <c r="J25" s="62">
        <v>48096.38</v>
      </c>
    </row>
    <row r="26" spans="1:10" ht="12.75">
      <c r="A26" s="12" t="s">
        <v>33</v>
      </c>
      <c r="B26" s="62">
        <v>19061.18</v>
      </c>
      <c r="C26" s="62">
        <v>20057.12</v>
      </c>
      <c r="D26" s="62">
        <v>13302.4</v>
      </c>
      <c r="E26" s="62">
        <v>6693.7</v>
      </c>
      <c r="F26" s="62">
        <v>6800.11</v>
      </c>
      <c r="G26" s="62">
        <v>1763.97</v>
      </c>
      <c r="H26" s="62">
        <v>960.41</v>
      </c>
      <c r="I26" s="62">
        <v>1190.07</v>
      </c>
      <c r="J26" s="62">
        <v>69828.97</v>
      </c>
    </row>
    <row r="27" spans="1:10" ht="12.75">
      <c r="A27" s="12" t="s">
        <v>34</v>
      </c>
      <c r="B27" s="62">
        <v>27006.56</v>
      </c>
      <c r="C27" s="62">
        <v>23712.96</v>
      </c>
      <c r="D27" s="62">
        <v>15769.71</v>
      </c>
      <c r="E27" s="62">
        <v>9364.92</v>
      </c>
      <c r="F27" s="62">
        <v>8796.11</v>
      </c>
      <c r="G27" s="62">
        <v>2734.47</v>
      </c>
      <c r="H27" s="62">
        <v>1248.02</v>
      </c>
      <c r="I27" s="62">
        <v>1519.55</v>
      </c>
      <c r="J27" s="62">
        <v>90152.3</v>
      </c>
    </row>
    <row r="28" spans="1:10" ht="12.75">
      <c r="A28" s="12" t="s">
        <v>280</v>
      </c>
      <c r="B28" s="62">
        <v>14385.66</v>
      </c>
      <c r="C28" s="62">
        <v>14574.46</v>
      </c>
      <c r="D28" s="62">
        <v>8944.05</v>
      </c>
      <c r="E28" s="62">
        <v>4655.89</v>
      </c>
      <c r="F28" s="62">
        <v>5408.89</v>
      </c>
      <c r="G28" s="62">
        <v>1616.94</v>
      </c>
      <c r="H28" s="62">
        <v>645.32</v>
      </c>
      <c r="I28" s="62">
        <v>857.71</v>
      </c>
      <c r="J28" s="62">
        <v>51088.93</v>
      </c>
    </row>
    <row r="29" spans="1:10" ht="12.75">
      <c r="A29" s="2" t="s">
        <v>1</v>
      </c>
      <c r="B29" s="64">
        <v>78345.44</v>
      </c>
      <c r="C29" s="64">
        <v>76949.89</v>
      </c>
      <c r="D29" s="64">
        <v>49120.17</v>
      </c>
      <c r="E29" s="64">
        <v>26069.56</v>
      </c>
      <c r="F29" s="64">
        <v>26452.84</v>
      </c>
      <c r="G29" s="64">
        <v>7326.93</v>
      </c>
      <c r="H29" s="64">
        <v>4027.57</v>
      </c>
      <c r="I29" s="64">
        <v>4448.22</v>
      </c>
      <c r="J29" s="64">
        <v>272740.62</v>
      </c>
    </row>
    <row r="30" spans="1:10" ht="12.75">
      <c r="A30" s="12" t="s">
        <v>281</v>
      </c>
      <c r="B30" s="66">
        <v>44.1</v>
      </c>
      <c r="C30" s="66">
        <v>43.7</v>
      </c>
      <c r="D30" s="66">
        <v>43.9</v>
      </c>
      <c r="E30" s="66">
        <v>44.4</v>
      </c>
      <c r="F30" s="66">
        <v>44.7</v>
      </c>
      <c r="G30" s="66">
        <v>45.9</v>
      </c>
      <c r="H30" s="66">
        <v>42.6</v>
      </c>
      <c r="I30" s="66">
        <v>44.6</v>
      </c>
      <c r="J30" s="66">
        <v>44.1</v>
      </c>
    </row>
    <row r="31" spans="1:20" ht="3" customHeight="1">
      <c r="A31" s="9"/>
      <c r="B31" s="9"/>
      <c r="C31" s="10"/>
      <c r="D31" s="10"/>
      <c r="E31" s="10"/>
      <c r="F31" s="10"/>
      <c r="G31" s="10"/>
      <c r="H31" s="10"/>
      <c r="I31" s="9"/>
      <c r="J31" s="9"/>
      <c r="K31" s="20"/>
      <c r="L31" s="20"/>
      <c r="M31" s="20"/>
      <c r="N31" s="20"/>
      <c r="O31" s="20"/>
      <c r="P31" s="20"/>
      <c r="Q31" s="21"/>
      <c r="R31" s="21"/>
      <c r="S31" s="21"/>
      <c r="T31" s="21"/>
    </row>
    <row r="32" spans="1:15" s="46" customFormat="1" ht="22.5" customHeight="1">
      <c r="A32" s="144" t="s">
        <v>100</v>
      </c>
      <c r="B32" s="144"/>
      <c r="C32" s="144"/>
      <c r="D32" s="144"/>
      <c r="E32" s="144"/>
      <c r="F32" s="144"/>
      <c r="G32" s="144"/>
      <c r="H32" s="144"/>
      <c r="I32" s="144"/>
      <c r="J32" s="144"/>
      <c r="K32" s="75"/>
      <c r="L32" s="75"/>
      <c r="M32" s="75"/>
      <c r="N32" s="75"/>
      <c r="O32" s="75"/>
    </row>
    <row r="33" spans="1:14" s="46" customFormat="1" ht="12.75" customHeight="1">
      <c r="A33" s="72" t="s">
        <v>97</v>
      </c>
      <c r="C33" s="73"/>
      <c r="D33" s="73"/>
      <c r="E33" s="73"/>
      <c r="F33" s="73"/>
      <c r="I33" s="72"/>
      <c r="K33" s="73"/>
      <c r="L33" s="73"/>
      <c r="M33" s="73"/>
      <c r="N33" s="73"/>
    </row>
    <row r="44" ht="12.75">
      <c r="O44" s="1"/>
    </row>
  </sheetData>
  <mergeCells count="4">
    <mergeCell ref="B5:I5"/>
    <mergeCell ref="B14:I14"/>
    <mergeCell ref="B23:I23"/>
    <mergeCell ref="A32:J32"/>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2" sqref="A2"/>
    </sheetView>
  </sheetViews>
  <sheetFormatPr defaultColWidth="9.140625" defaultRowHeight="12.75"/>
  <cols>
    <col min="1" max="1" width="15.28125" style="0" customWidth="1"/>
    <col min="8" max="8" width="10.140625" style="0" customWidth="1"/>
  </cols>
  <sheetData>
    <row r="1" spans="1:9" ht="22.5" customHeight="1">
      <c r="A1" s="147" t="s">
        <v>82</v>
      </c>
      <c r="B1" s="147"/>
      <c r="C1" s="147"/>
      <c r="D1" s="147"/>
      <c r="E1" s="147"/>
      <c r="F1" s="147"/>
      <c r="G1" s="147"/>
      <c r="H1" s="147"/>
      <c r="I1" s="12"/>
    </row>
    <row r="2" spans="1:11" ht="3" customHeight="1">
      <c r="A2" s="12"/>
      <c r="B2" s="11"/>
      <c r="C2" s="11"/>
      <c r="D2" s="11"/>
      <c r="E2" s="11"/>
      <c r="F2" s="12"/>
      <c r="G2" s="12"/>
      <c r="H2" s="12"/>
      <c r="I2" s="12"/>
      <c r="K2" s="1"/>
    </row>
    <row r="3" spans="1:9" ht="12.75">
      <c r="A3" s="13"/>
      <c r="B3" s="146" t="s">
        <v>270</v>
      </c>
      <c r="C3" s="146"/>
      <c r="D3" s="146"/>
      <c r="E3" s="146"/>
      <c r="F3" s="146"/>
      <c r="G3" s="146"/>
      <c r="H3" s="152" t="s">
        <v>289</v>
      </c>
      <c r="I3" s="12"/>
    </row>
    <row r="4" spans="1:9" ht="22.5">
      <c r="A4" s="14" t="s">
        <v>277</v>
      </c>
      <c r="B4" s="15" t="s">
        <v>271</v>
      </c>
      <c r="C4" s="15" t="s">
        <v>272</v>
      </c>
      <c r="D4" s="15" t="s">
        <v>273</v>
      </c>
      <c r="E4" s="15" t="s">
        <v>274</v>
      </c>
      <c r="F4" s="15" t="s">
        <v>275</v>
      </c>
      <c r="G4" s="15" t="s">
        <v>276</v>
      </c>
      <c r="H4" s="153"/>
      <c r="I4" s="12"/>
    </row>
    <row r="5" spans="1:9" ht="3" customHeight="1">
      <c r="A5" s="84"/>
      <c r="B5" s="85"/>
      <c r="C5" s="85"/>
      <c r="D5" s="85"/>
      <c r="E5" s="85"/>
      <c r="F5" s="85"/>
      <c r="G5" s="85"/>
      <c r="H5" s="85"/>
      <c r="I5" s="12"/>
    </row>
    <row r="6" spans="1:9" ht="12.75" customHeight="1">
      <c r="A6" s="12"/>
      <c r="B6" s="151" t="s">
        <v>278</v>
      </c>
      <c r="C6" s="151"/>
      <c r="D6" s="151"/>
      <c r="E6" s="151"/>
      <c r="F6" s="151"/>
      <c r="G6" s="151"/>
      <c r="H6" s="151"/>
      <c r="I6" s="12"/>
    </row>
    <row r="7" spans="1:9" ht="12.75">
      <c r="A7" s="12" t="s">
        <v>279</v>
      </c>
      <c r="B7" s="62">
        <v>850.58</v>
      </c>
      <c r="C7" s="62">
        <v>135.24</v>
      </c>
      <c r="D7" s="62">
        <v>43.58</v>
      </c>
      <c r="E7" s="62" t="s">
        <v>94</v>
      </c>
      <c r="F7" s="62" t="s">
        <v>94</v>
      </c>
      <c r="G7" s="62">
        <v>74.71</v>
      </c>
      <c r="H7" s="62">
        <v>1107.49</v>
      </c>
      <c r="I7" s="12"/>
    </row>
    <row r="8" spans="1:9" ht="12.75">
      <c r="A8" s="12" t="s">
        <v>32</v>
      </c>
      <c r="B8" s="62">
        <v>3725.59</v>
      </c>
      <c r="C8" s="62">
        <v>705.07</v>
      </c>
      <c r="D8" s="62">
        <v>325.16</v>
      </c>
      <c r="E8" s="62" t="s">
        <v>94</v>
      </c>
      <c r="F8" s="62" t="s">
        <v>94</v>
      </c>
      <c r="G8" s="62">
        <v>268.85</v>
      </c>
      <c r="H8" s="62">
        <v>5137.27</v>
      </c>
      <c r="I8" s="12"/>
    </row>
    <row r="9" spans="1:11" ht="12.75">
      <c r="A9" s="12" t="s">
        <v>33</v>
      </c>
      <c r="B9" s="62">
        <v>5126.69</v>
      </c>
      <c r="C9" s="62">
        <v>1434.09</v>
      </c>
      <c r="D9" s="62">
        <v>513.89</v>
      </c>
      <c r="E9" s="62">
        <v>124.37</v>
      </c>
      <c r="F9" s="62">
        <v>94.79</v>
      </c>
      <c r="G9" s="62">
        <v>357.3</v>
      </c>
      <c r="H9" s="62">
        <v>7651.13</v>
      </c>
      <c r="I9" s="12"/>
      <c r="K9" s="1"/>
    </row>
    <row r="10" spans="1:9" ht="12.75">
      <c r="A10" s="12" t="s">
        <v>34</v>
      </c>
      <c r="B10" s="62">
        <v>4812.66</v>
      </c>
      <c r="C10" s="62">
        <v>1824.74</v>
      </c>
      <c r="D10" s="62">
        <v>571.11</v>
      </c>
      <c r="E10" s="62">
        <v>109.47</v>
      </c>
      <c r="F10" s="62">
        <v>94.4</v>
      </c>
      <c r="G10" s="62">
        <v>370.25</v>
      </c>
      <c r="H10" s="62">
        <v>7782.62</v>
      </c>
      <c r="I10" s="12"/>
    </row>
    <row r="11" spans="1:9" ht="12.75">
      <c r="A11" s="12" t="s">
        <v>280</v>
      </c>
      <c r="B11" s="62">
        <v>2588.84</v>
      </c>
      <c r="C11" s="62">
        <v>900.25</v>
      </c>
      <c r="D11" s="62">
        <v>210.74</v>
      </c>
      <c r="E11" s="62">
        <v>49.04</v>
      </c>
      <c r="F11" s="62">
        <v>52.48</v>
      </c>
      <c r="G11" s="62">
        <v>218.61</v>
      </c>
      <c r="H11" s="62">
        <v>4019.95</v>
      </c>
      <c r="I11" s="12"/>
    </row>
    <row r="12" spans="1:9" ht="12.75">
      <c r="A12" s="6" t="s">
        <v>1</v>
      </c>
      <c r="B12" s="63">
        <v>17104.36</v>
      </c>
      <c r="C12" s="63">
        <v>4999.39</v>
      </c>
      <c r="D12" s="63">
        <v>1664.48</v>
      </c>
      <c r="E12" s="63">
        <v>312.71</v>
      </c>
      <c r="F12" s="63">
        <v>327.8</v>
      </c>
      <c r="G12" s="63">
        <v>1289.72</v>
      </c>
      <c r="H12" s="63">
        <v>25698.46</v>
      </c>
      <c r="I12" s="12"/>
    </row>
    <row r="13" spans="1:9" ht="12.75">
      <c r="A13" s="12" t="s">
        <v>281</v>
      </c>
      <c r="B13" s="69">
        <v>42.4</v>
      </c>
      <c r="C13" s="69">
        <v>44.8</v>
      </c>
      <c r="D13" s="69">
        <v>43.3</v>
      </c>
      <c r="E13" s="69">
        <v>45.4</v>
      </c>
      <c r="F13" s="69">
        <v>42.9</v>
      </c>
      <c r="G13" s="69">
        <v>42.6</v>
      </c>
      <c r="H13" s="69">
        <v>43</v>
      </c>
      <c r="I13" s="12"/>
    </row>
    <row r="14" spans="1:9" ht="3" customHeight="1">
      <c r="A14" s="12"/>
      <c r="B14" s="69"/>
      <c r="C14" s="69"/>
      <c r="D14" s="69"/>
      <c r="E14" s="69"/>
      <c r="F14" s="69"/>
      <c r="G14" s="69"/>
      <c r="H14" s="69"/>
      <c r="I14" s="12"/>
    </row>
    <row r="15" spans="1:9" ht="12.75">
      <c r="A15" s="12"/>
      <c r="B15" s="150" t="s">
        <v>283</v>
      </c>
      <c r="C15" s="150"/>
      <c r="D15" s="150"/>
      <c r="E15" s="150"/>
      <c r="F15" s="150"/>
      <c r="G15" s="150"/>
      <c r="H15" s="150"/>
      <c r="I15" s="12"/>
    </row>
    <row r="16" spans="1:9" ht="12.75">
      <c r="A16" s="12" t="s">
        <v>279</v>
      </c>
      <c r="B16" s="62">
        <v>8786.91</v>
      </c>
      <c r="C16" s="62">
        <v>1884.55</v>
      </c>
      <c r="D16" s="62">
        <v>833.75</v>
      </c>
      <c r="E16" s="62" t="s">
        <v>94</v>
      </c>
      <c r="F16" s="62" t="s">
        <v>94</v>
      </c>
      <c r="G16" s="62">
        <v>763.45</v>
      </c>
      <c r="H16" s="62">
        <v>12466.57</v>
      </c>
      <c r="I16" s="12"/>
    </row>
    <row r="17" spans="1:9" ht="12.75">
      <c r="A17" s="12" t="s">
        <v>32</v>
      </c>
      <c r="B17" s="62">
        <v>29819.22</v>
      </c>
      <c r="C17" s="62">
        <v>6659.57</v>
      </c>
      <c r="D17" s="62">
        <v>3210.35</v>
      </c>
      <c r="E17" s="62" t="s">
        <v>94</v>
      </c>
      <c r="F17" s="62" t="s">
        <v>94</v>
      </c>
      <c r="G17" s="62">
        <v>2224.91</v>
      </c>
      <c r="H17" s="62">
        <v>42959.11</v>
      </c>
      <c r="I17" s="12"/>
    </row>
    <row r="18" spans="1:9" ht="12.75">
      <c r="A18" s="12" t="s">
        <v>33</v>
      </c>
      <c r="B18" s="62">
        <v>39696.09</v>
      </c>
      <c r="C18" s="62">
        <v>12451.59</v>
      </c>
      <c r="D18" s="62">
        <v>5687.28</v>
      </c>
      <c r="E18" s="62">
        <v>958.6</v>
      </c>
      <c r="F18" s="62">
        <v>475.37</v>
      </c>
      <c r="G18" s="62">
        <v>2908.9</v>
      </c>
      <c r="H18" s="62">
        <v>62177.84</v>
      </c>
      <c r="I18" s="12"/>
    </row>
    <row r="19" spans="1:9" ht="12.75">
      <c r="A19" s="12" t="s">
        <v>34</v>
      </c>
      <c r="B19" s="62">
        <v>49047.73</v>
      </c>
      <c r="C19" s="62">
        <v>19408.13</v>
      </c>
      <c r="D19" s="62">
        <v>8525.65</v>
      </c>
      <c r="E19" s="62">
        <v>1341.78</v>
      </c>
      <c r="F19" s="62">
        <v>578.9</v>
      </c>
      <c r="G19" s="62">
        <v>3467.47</v>
      </c>
      <c r="H19" s="62">
        <v>82369.67</v>
      </c>
      <c r="I19" s="12"/>
    </row>
    <row r="20" spans="1:9" ht="12.75">
      <c r="A20" s="12" t="s">
        <v>280</v>
      </c>
      <c r="B20" s="62">
        <v>28653.37</v>
      </c>
      <c r="C20" s="62">
        <v>10274.76</v>
      </c>
      <c r="D20" s="62">
        <v>4702.08</v>
      </c>
      <c r="E20" s="62">
        <v>723.74</v>
      </c>
      <c r="F20" s="62">
        <v>410.14</v>
      </c>
      <c r="G20" s="62">
        <v>2304.9</v>
      </c>
      <c r="H20" s="62">
        <v>47068.97</v>
      </c>
      <c r="I20" s="12"/>
    </row>
    <row r="21" spans="1:9" ht="12.75">
      <c r="A21" s="6" t="s">
        <v>1</v>
      </c>
      <c r="B21" s="63">
        <v>156003.32</v>
      </c>
      <c r="C21" s="63">
        <v>50678.59</v>
      </c>
      <c r="D21" s="63">
        <v>22959.1</v>
      </c>
      <c r="E21" s="63">
        <v>3893.25</v>
      </c>
      <c r="F21" s="63">
        <v>1838.26</v>
      </c>
      <c r="G21" s="63">
        <v>11669.63</v>
      </c>
      <c r="H21" s="63">
        <v>247042.17</v>
      </c>
      <c r="I21" s="12"/>
    </row>
    <row r="22" spans="1:9" ht="12.75">
      <c r="A22" s="12" t="s">
        <v>281</v>
      </c>
      <c r="B22" s="69">
        <v>43.5</v>
      </c>
      <c r="C22" s="69">
        <v>45.6</v>
      </c>
      <c r="D22" s="69">
        <v>45.4</v>
      </c>
      <c r="E22" s="69">
        <v>44.2</v>
      </c>
      <c r="F22" s="69">
        <v>44.9</v>
      </c>
      <c r="G22" s="69">
        <v>43.6</v>
      </c>
      <c r="H22" s="69">
        <v>44.2</v>
      </c>
      <c r="I22" s="12"/>
    </row>
    <row r="23" spans="1:9" ht="3" customHeight="1">
      <c r="A23" s="12"/>
      <c r="B23" s="69"/>
      <c r="C23" s="69"/>
      <c r="D23" s="69"/>
      <c r="E23" s="69"/>
      <c r="F23" s="69"/>
      <c r="G23" s="69"/>
      <c r="H23" s="69"/>
      <c r="I23" s="12"/>
    </row>
    <row r="24" spans="1:9" ht="12.75">
      <c r="A24" s="12"/>
      <c r="B24" s="151" t="s">
        <v>282</v>
      </c>
      <c r="C24" s="151"/>
      <c r="D24" s="151"/>
      <c r="E24" s="151"/>
      <c r="F24" s="151"/>
      <c r="G24" s="151"/>
      <c r="H24" s="151"/>
      <c r="I24" s="12"/>
    </row>
    <row r="25" spans="1:9" ht="12.75">
      <c r="A25" s="12" t="s">
        <v>279</v>
      </c>
      <c r="B25" s="62">
        <v>9637.49</v>
      </c>
      <c r="C25" s="62">
        <v>2019.78</v>
      </c>
      <c r="D25" s="62">
        <v>877.33</v>
      </c>
      <c r="E25" s="62">
        <v>150.8</v>
      </c>
      <c r="F25" s="62">
        <v>50.5</v>
      </c>
      <c r="G25" s="62">
        <v>838.16</v>
      </c>
      <c r="H25" s="62">
        <v>13574.05</v>
      </c>
      <c r="I25" s="12"/>
    </row>
    <row r="26" spans="1:9" ht="12.75">
      <c r="A26" s="12" t="s">
        <v>32</v>
      </c>
      <c r="B26" s="62">
        <v>33544.81</v>
      </c>
      <c r="C26" s="62">
        <v>7364.64</v>
      </c>
      <c r="D26" s="62">
        <v>3535.51</v>
      </c>
      <c r="E26" s="62">
        <v>748.16</v>
      </c>
      <c r="F26" s="62">
        <v>409.5</v>
      </c>
      <c r="G26" s="62">
        <v>2493.76</v>
      </c>
      <c r="H26" s="62">
        <v>48096.38</v>
      </c>
      <c r="I26" s="12"/>
    </row>
    <row r="27" spans="1:9" ht="12.75">
      <c r="A27" s="12" t="s">
        <v>33</v>
      </c>
      <c r="B27" s="62">
        <v>44822.78</v>
      </c>
      <c r="C27" s="62">
        <v>13885.68</v>
      </c>
      <c r="D27" s="62">
        <v>6201.17</v>
      </c>
      <c r="E27" s="62">
        <v>1082.98</v>
      </c>
      <c r="F27" s="62">
        <v>570.16</v>
      </c>
      <c r="G27" s="62">
        <v>3266.2</v>
      </c>
      <c r="H27" s="62">
        <v>69828.97</v>
      </c>
      <c r="I27" s="12"/>
    </row>
    <row r="28" spans="1:9" ht="12.75">
      <c r="A28" s="12" t="s">
        <v>34</v>
      </c>
      <c r="B28" s="62">
        <v>53860.39</v>
      </c>
      <c r="C28" s="62">
        <v>21232.87</v>
      </c>
      <c r="D28" s="62">
        <v>9096.76</v>
      </c>
      <c r="E28" s="62">
        <v>1451.25</v>
      </c>
      <c r="F28" s="62">
        <v>673.3</v>
      </c>
      <c r="G28" s="62">
        <v>3837.73</v>
      </c>
      <c r="H28" s="62">
        <v>90152.3</v>
      </c>
      <c r="I28" s="12"/>
    </row>
    <row r="29" spans="1:9" ht="12.75">
      <c r="A29" s="12" t="s">
        <v>280</v>
      </c>
      <c r="B29" s="62">
        <v>31242.2</v>
      </c>
      <c r="C29" s="62">
        <v>11175.01</v>
      </c>
      <c r="D29" s="62">
        <v>4912.81</v>
      </c>
      <c r="E29" s="62">
        <v>772.78</v>
      </c>
      <c r="F29" s="62">
        <v>462.61</v>
      </c>
      <c r="G29" s="62">
        <v>2523.51</v>
      </c>
      <c r="H29" s="62">
        <v>51088.93</v>
      </c>
      <c r="I29" s="12"/>
    </row>
    <row r="30" spans="1:9" ht="12.75">
      <c r="A30" s="2" t="s">
        <v>1</v>
      </c>
      <c r="B30" s="64">
        <v>173107.68</v>
      </c>
      <c r="C30" s="64">
        <v>55677.98</v>
      </c>
      <c r="D30" s="64">
        <v>24623.58</v>
      </c>
      <c r="E30" s="64">
        <v>4205.96</v>
      </c>
      <c r="F30" s="64">
        <v>2166.07</v>
      </c>
      <c r="G30" s="64">
        <v>12959.35</v>
      </c>
      <c r="H30" s="64">
        <v>272740.62</v>
      </c>
      <c r="I30" s="12"/>
    </row>
    <row r="31" spans="1:9" ht="12.75">
      <c r="A31" s="12" t="s">
        <v>281</v>
      </c>
      <c r="B31" s="69">
        <v>43.4</v>
      </c>
      <c r="C31" s="69">
        <v>45.5</v>
      </c>
      <c r="D31" s="69">
        <v>45.3</v>
      </c>
      <c r="E31" s="69">
        <v>44.3</v>
      </c>
      <c r="F31" s="69">
        <v>44.6</v>
      </c>
      <c r="G31" s="69">
        <v>43.5</v>
      </c>
      <c r="H31" s="69">
        <v>44.1</v>
      </c>
      <c r="I31" s="12"/>
    </row>
    <row r="32" spans="1:11" ht="3" customHeight="1">
      <c r="A32" s="9"/>
      <c r="B32" s="9"/>
      <c r="C32" s="10"/>
      <c r="D32" s="10"/>
      <c r="E32" s="10"/>
      <c r="F32" s="10"/>
      <c r="G32" s="10"/>
      <c r="H32" s="10"/>
      <c r="I32" s="20"/>
      <c r="J32" s="20"/>
      <c r="K32" s="20"/>
    </row>
    <row r="33" spans="1:6" s="46" customFormat="1" ht="13.5" customHeight="1">
      <c r="A33" s="72" t="s">
        <v>97</v>
      </c>
      <c r="C33" s="73"/>
      <c r="D33" s="73"/>
      <c r="E33" s="73"/>
      <c r="F33" s="73"/>
    </row>
    <row r="44" ht="12.75">
      <c r="K44" s="1"/>
    </row>
  </sheetData>
  <mergeCells count="6">
    <mergeCell ref="A1:H1"/>
    <mergeCell ref="B3:G3"/>
    <mergeCell ref="H3:H4"/>
    <mergeCell ref="B24:H24"/>
    <mergeCell ref="B15:H15"/>
    <mergeCell ref="B6:H6"/>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xl/worksheets/sheet9.xml><?xml version="1.0" encoding="utf-8"?>
<worksheet xmlns="http://schemas.openxmlformats.org/spreadsheetml/2006/main" xmlns:r="http://schemas.openxmlformats.org/officeDocument/2006/relationships">
  <dimension ref="A1:O58"/>
  <sheetViews>
    <sheetView workbookViewId="0" topLeftCell="A1">
      <selection activeCell="A2" sqref="A2"/>
    </sheetView>
  </sheetViews>
  <sheetFormatPr defaultColWidth="9.140625" defaultRowHeight="12.75"/>
  <cols>
    <col min="1" max="1" width="12.8515625" style="0" customWidth="1"/>
    <col min="2" max="9" width="8.140625" style="0" customWidth="1"/>
    <col min="10" max="10" width="9.57421875" style="0" customWidth="1"/>
  </cols>
  <sheetData>
    <row r="1" spans="1:10" ht="22.5" customHeight="1">
      <c r="A1" s="147" t="s">
        <v>83</v>
      </c>
      <c r="B1" s="147"/>
      <c r="C1" s="147"/>
      <c r="D1" s="147"/>
      <c r="E1" s="147"/>
      <c r="F1" s="147"/>
      <c r="G1" s="147"/>
      <c r="H1" s="147"/>
      <c r="I1" s="147"/>
      <c r="J1" s="147"/>
    </row>
    <row r="2" ht="3" customHeight="1"/>
    <row r="3" spans="1:10" ht="12.75" customHeight="1">
      <c r="A3" s="16" t="s">
        <v>6</v>
      </c>
      <c r="B3" s="17" t="s">
        <v>245</v>
      </c>
      <c r="C3" s="17" t="s">
        <v>13</v>
      </c>
      <c r="D3" s="17" t="s">
        <v>14</v>
      </c>
      <c r="E3" s="17" t="s">
        <v>15</v>
      </c>
      <c r="F3" s="17" t="s">
        <v>16</v>
      </c>
      <c r="G3" s="17" t="s">
        <v>17</v>
      </c>
      <c r="H3" s="17" t="s">
        <v>18</v>
      </c>
      <c r="I3" s="17" t="s">
        <v>286</v>
      </c>
      <c r="J3" s="17" t="s">
        <v>289</v>
      </c>
    </row>
    <row r="4" spans="1:10" ht="3" customHeight="1">
      <c r="A4" s="86"/>
      <c r="B4" s="82"/>
      <c r="C4" s="82"/>
      <c r="D4" s="82"/>
      <c r="E4" s="82"/>
      <c r="F4" s="82"/>
      <c r="G4" s="82"/>
      <c r="H4" s="82"/>
      <c r="I4" s="82"/>
      <c r="J4" s="82"/>
    </row>
    <row r="5" spans="1:9" ht="12.75" customHeight="1">
      <c r="A5" s="12"/>
      <c r="B5" s="149" t="s">
        <v>278</v>
      </c>
      <c r="C5" s="149"/>
      <c r="D5" s="149"/>
      <c r="E5" s="149"/>
      <c r="F5" s="149"/>
      <c r="G5" s="149"/>
      <c r="H5" s="149"/>
      <c r="I5" s="149"/>
    </row>
    <row r="6" spans="1:10" ht="12.75">
      <c r="A6" s="12" t="s">
        <v>276</v>
      </c>
      <c r="B6" s="62">
        <v>153.04</v>
      </c>
      <c r="C6" s="62">
        <v>131.71</v>
      </c>
      <c r="D6" s="62">
        <v>96.07</v>
      </c>
      <c r="E6" s="62">
        <v>91.81</v>
      </c>
      <c r="F6" s="62">
        <v>41.85</v>
      </c>
      <c r="G6" s="62">
        <v>10</v>
      </c>
      <c r="H6" s="62">
        <v>30.75</v>
      </c>
      <c r="I6" s="62">
        <v>16.15</v>
      </c>
      <c r="J6" s="62">
        <v>571.38</v>
      </c>
    </row>
    <row r="7" spans="1:10" ht="12.75">
      <c r="A7" s="18" t="s">
        <v>284</v>
      </c>
      <c r="B7" s="62">
        <v>132.81</v>
      </c>
      <c r="C7" s="62">
        <v>182.48</v>
      </c>
      <c r="D7" s="62">
        <v>55.88</v>
      </c>
      <c r="E7" s="62">
        <v>53.74</v>
      </c>
      <c r="F7" s="62">
        <v>84.4</v>
      </c>
      <c r="G7" s="62">
        <v>26</v>
      </c>
      <c r="H7" s="62" t="s">
        <v>75</v>
      </c>
      <c r="I7" s="62">
        <v>11.15</v>
      </c>
      <c r="J7" s="62">
        <v>549.49</v>
      </c>
    </row>
    <row r="8" spans="1:10" ht="12.75">
      <c r="A8" s="12" t="s">
        <v>37</v>
      </c>
      <c r="B8" s="62">
        <v>609.05</v>
      </c>
      <c r="C8" s="62">
        <v>520.49</v>
      </c>
      <c r="D8" s="62">
        <v>245.08</v>
      </c>
      <c r="E8" s="62">
        <v>152.67</v>
      </c>
      <c r="F8" s="62">
        <v>124.99</v>
      </c>
      <c r="G8" s="62">
        <v>45.12</v>
      </c>
      <c r="H8" s="62">
        <v>8.71</v>
      </c>
      <c r="I8" s="62">
        <v>10.76</v>
      </c>
      <c r="J8" s="62">
        <v>1716.88</v>
      </c>
    </row>
    <row r="9" spans="1:10" ht="12.75">
      <c r="A9" s="12" t="s">
        <v>32</v>
      </c>
      <c r="B9" s="62">
        <v>831.7</v>
      </c>
      <c r="C9" s="62">
        <v>1115.12</v>
      </c>
      <c r="D9" s="62">
        <v>567.07</v>
      </c>
      <c r="E9" s="62">
        <v>349.43</v>
      </c>
      <c r="F9" s="62">
        <v>254.92</v>
      </c>
      <c r="G9" s="62">
        <v>159.63</v>
      </c>
      <c r="H9" s="62">
        <v>27.12</v>
      </c>
      <c r="I9" s="62">
        <v>32.05</v>
      </c>
      <c r="J9" s="62">
        <v>3337.04</v>
      </c>
    </row>
    <row r="10" spans="1:10" ht="12.75">
      <c r="A10" s="12" t="s">
        <v>33</v>
      </c>
      <c r="B10" s="62">
        <v>4858.33</v>
      </c>
      <c r="C10" s="62">
        <v>3470.98</v>
      </c>
      <c r="D10" s="62">
        <v>2751.36</v>
      </c>
      <c r="E10" s="62">
        <v>1425.17</v>
      </c>
      <c r="F10" s="62">
        <v>1207.07</v>
      </c>
      <c r="G10" s="62">
        <v>406.1</v>
      </c>
      <c r="H10" s="62">
        <v>247.95</v>
      </c>
      <c r="I10" s="62">
        <v>224.33</v>
      </c>
      <c r="J10" s="62">
        <v>14591.29</v>
      </c>
    </row>
    <row r="11" spans="1:10" ht="12.75">
      <c r="A11" s="12" t="s">
        <v>34</v>
      </c>
      <c r="B11" s="62">
        <v>1184.46</v>
      </c>
      <c r="C11" s="62">
        <v>849.4</v>
      </c>
      <c r="D11" s="62">
        <v>589.65</v>
      </c>
      <c r="E11" s="62">
        <v>292.48</v>
      </c>
      <c r="F11" s="62">
        <v>386.89</v>
      </c>
      <c r="G11" s="62">
        <v>96.43</v>
      </c>
      <c r="H11" s="62">
        <v>101.37</v>
      </c>
      <c r="I11" s="62">
        <v>56.45</v>
      </c>
      <c r="J11" s="62">
        <v>3557.13</v>
      </c>
    </row>
    <row r="12" spans="1:10" ht="12.75">
      <c r="A12" s="12" t="s">
        <v>280</v>
      </c>
      <c r="B12" s="62">
        <v>447.81</v>
      </c>
      <c r="C12" s="62">
        <v>349.49</v>
      </c>
      <c r="D12" s="62">
        <v>207.24</v>
      </c>
      <c r="E12" s="62">
        <v>100.71</v>
      </c>
      <c r="F12" s="62">
        <v>187.21</v>
      </c>
      <c r="G12" s="62">
        <v>44.11</v>
      </c>
      <c r="H12" s="62">
        <v>32.79</v>
      </c>
      <c r="I12" s="62">
        <v>5.89</v>
      </c>
      <c r="J12" s="62">
        <v>1375.26</v>
      </c>
    </row>
    <row r="13" spans="1:10" ht="12.75">
      <c r="A13" s="6" t="s">
        <v>1</v>
      </c>
      <c r="B13" s="63">
        <v>8217.2</v>
      </c>
      <c r="C13" s="63">
        <v>6619.69</v>
      </c>
      <c r="D13" s="63">
        <v>4512.34</v>
      </c>
      <c r="E13" s="63">
        <v>2466</v>
      </c>
      <c r="F13" s="63">
        <v>2287.33</v>
      </c>
      <c r="G13" s="63">
        <v>787.4</v>
      </c>
      <c r="H13" s="63">
        <v>451.72</v>
      </c>
      <c r="I13" s="63">
        <v>356.78</v>
      </c>
      <c r="J13" s="63">
        <v>25698.46</v>
      </c>
    </row>
    <row r="14" spans="1:10" ht="12.75">
      <c r="A14" s="12" t="s">
        <v>285</v>
      </c>
      <c r="B14" s="69">
        <v>39</v>
      </c>
      <c r="C14" s="69">
        <v>38</v>
      </c>
      <c r="D14" s="69">
        <v>39</v>
      </c>
      <c r="E14" s="69">
        <v>38</v>
      </c>
      <c r="F14" s="69">
        <v>39.8</v>
      </c>
      <c r="G14" s="69">
        <v>37.9</v>
      </c>
      <c r="H14" s="69">
        <v>42</v>
      </c>
      <c r="I14" s="69">
        <v>38.9</v>
      </c>
      <c r="J14" s="69">
        <v>38.8</v>
      </c>
    </row>
    <row r="15" spans="1:10" ht="3.75" customHeight="1">
      <c r="A15" s="12"/>
      <c r="B15" s="69"/>
      <c r="C15" s="69"/>
      <c r="D15" s="69"/>
      <c r="E15" s="69"/>
      <c r="F15" s="69"/>
      <c r="G15" s="69"/>
      <c r="H15" s="69"/>
      <c r="I15" s="69"/>
      <c r="J15" s="69"/>
    </row>
    <row r="16" spans="1:9" ht="12.75">
      <c r="A16" s="12"/>
      <c r="B16" s="150" t="s">
        <v>283</v>
      </c>
      <c r="C16" s="150"/>
      <c r="D16" s="150"/>
      <c r="E16" s="150"/>
      <c r="F16" s="150"/>
      <c r="G16" s="150"/>
      <c r="H16" s="150"/>
      <c r="I16" s="150"/>
    </row>
    <row r="17" spans="1:10" ht="12.75">
      <c r="A17" s="12" t="s">
        <v>276</v>
      </c>
      <c r="B17" s="62">
        <v>1366.07</v>
      </c>
      <c r="C17" s="62">
        <v>2130.45</v>
      </c>
      <c r="D17" s="62">
        <v>1230.23</v>
      </c>
      <c r="E17" s="62">
        <v>967.67</v>
      </c>
      <c r="F17" s="62">
        <v>477.77</v>
      </c>
      <c r="G17" s="62">
        <v>162.13</v>
      </c>
      <c r="H17" s="62">
        <v>236.28</v>
      </c>
      <c r="I17" s="62">
        <v>175.94</v>
      </c>
      <c r="J17" s="62">
        <v>6746.55</v>
      </c>
    </row>
    <row r="18" spans="1:10" ht="12.75">
      <c r="A18" s="18" t="s">
        <v>284</v>
      </c>
      <c r="B18" s="62">
        <v>3068.78</v>
      </c>
      <c r="C18" s="62">
        <v>5101.97</v>
      </c>
      <c r="D18" s="62">
        <v>2175.25</v>
      </c>
      <c r="E18" s="62">
        <v>1137.18</v>
      </c>
      <c r="F18" s="62">
        <v>2092.76</v>
      </c>
      <c r="G18" s="62">
        <v>277.3</v>
      </c>
      <c r="H18" s="62">
        <v>88.46</v>
      </c>
      <c r="I18" s="62">
        <v>164.81</v>
      </c>
      <c r="J18" s="62">
        <v>14106.52</v>
      </c>
    </row>
    <row r="19" spans="1:15" ht="12.75">
      <c r="A19" s="12" t="s">
        <v>37</v>
      </c>
      <c r="B19" s="62">
        <v>13833.16</v>
      </c>
      <c r="C19" s="62">
        <v>15923.4</v>
      </c>
      <c r="D19" s="62">
        <v>8780.61</v>
      </c>
      <c r="E19" s="62">
        <v>4944.07</v>
      </c>
      <c r="F19" s="62">
        <v>4884.14</v>
      </c>
      <c r="G19" s="62">
        <v>1387.19</v>
      </c>
      <c r="H19" s="62">
        <v>361.05</v>
      </c>
      <c r="I19" s="62">
        <v>692.13</v>
      </c>
      <c r="J19" s="62">
        <v>50805.75</v>
      </c>
      <c r="O19" s="1"/>
    </row>
    <row r="20" spans="1:10" ht="12.75">
      <c r="A20" s="12" t="s">
        <v>32</v>
      </c>
      <c r="B20" s="62">
        <v>13384.79</v>
      </c>
      <c r="C20" s="62">
        <v>17967.5</v>
      </c>
      <c r="D20" s="62">
        <v>10449.14</v>
      </c>
      <c r="E20" s="62">
        <v>6088.57</v>
      </c>
      <c r="F20" s="62">
        <v>5505.18</v>
      </c>
      <c r="G20" s="62">
        <v>1755.05</v>
      </c>
      <c r="H20" s="62">
        <v>527.48</v>
      </c>
      <c r="I20" s="62">
        <v>880.72</v>
      </c>
      <c r="J20" s="62">
        <v>56558.42</v>
      </c>
    </row>
    <row r="21" spans="1:10" ht="12.75">
      <c r="A21" s="12" t="s">
        <v>33</v>
      </c>
      <c r="B21" s="62">
        <v>29937.8</v>
      </c>
      <c r="C21" s="62">
        <v>22190.82</v>
      </c>
      <c r="D21" s="62">
        <v>17221.54</v>
      </c>
      <c r="E21" s="62">
        <v>8323.45</v>
      </c>
      <c r="F21" s="62">
        <v>8608.49</v>
      </c>
      <c r="G21" s="62">
        <v>2184.76</v>
      </c>
      <c r="H21" s="62">
        <v>1685.97</v>
      </c>
      <c r="I21" s="62">
        <v>1629.7</v>
      </c>
      <c r="J21" s="62">
        <v>91782.55</v>
      </c>
    </row>
    <row r="22" spans="1:10" ht="12.75">
      <c r="A22" s="12" t="s">
        <v>34</v>
      </c>
      <c r="B22" s="62">
        <v>6518.34</v>
      </c>
      <c r="C22" s="62">
        <v>4884.14</v>
      </c>
      <c r="D22" s="62">
        <v>3539.58</v>
      </c>
      <c r="E22" s="62">
        <v>1584.34</v>
      </c>
      <c r="F22" s="62">
        <v>1920.13</v>
      </c>
      <c r="G22" s="62">
        <v>552.5</v>
      </c>
      <c r="H22" s="62">
        <v>526.78</v>
      </c>
      <c r="I22" s="62">
        <v>427.83</v>
      </c>
      <c r="J22" s="62">
        <v>19953.65</v>
      </c>
    </row>
    <row r="23" spans="1:10" ht="12.75">
      <c r="A23" s="12" t="s">
        <v>280</v>
      </c>
      <c r="B23" s="62">
        <v>2019.3</v>
      </c>
      <c r="C23" s="62">
        <v>2131.93</v>
      </c>
      <c r="D23" s="62">
        <v>1211.47</v>
      </c>
      <c r="E23" s="62">
        <v>558.27</v>
      </c>
      <c r="F23" s="62">
        <v>677.03</v>
      </c>
      <c r="G23" s="62">
        <v>220.6</v>
      </c>
      <c r="H23" s="62">
        <v>149.83</v>
      </c>
      <c r="I23" s="62">
        <v>120.31</v>
      </c>
      <c r="J23" s="62">
        <v>7088.73</v>
      </c>
    </row>
    <row r="24" spans="1:10" ht="12.75">
      <c r="A24" s="6" t="s">
        <v>1</v>
      </c>
      <c r="B24" s="63">
        <v>70128.24</v>
      </c>
      <c r="C24" s="63">
        <v>70330.21</v>
      </c>
      <c r="D24" s="63">
        <v>44607.83</v>
      </c>
      <c r="E24" s="63">
        <v>23603.55</v>
      </c>
      <c r="F24" s="63">
        <v>24165.51</v>
      </c>
      <c r="G24" s="63">
        <v>6539.54</v>
      </c>
      <c r="H24" s="63">
        <v>3575.85</v>
      </c>
      <c r="I24" s="63">
        <v>4091.44</v>
      </c>
      <c r="J24" s="63">
        <v>247042.17</v>
      </c>
    </row>
    <row r="25" spans="1:10" ht="12.75">
      <c r="A25" s="12" t="s">
        <v>285</v>
      </c>
      <c r="B25" s="69">
        <v>34</v>
      </c>
      <c r="C25" s="69">
        <v>31.6</v>
      </c>
      <c r="D25" s="69">
        <v>33.2</v>
      </c>
      <c r="E25" s="69">
        <v>32.2</v>
      </c>
      <c r="F25" s="69">
        <v>31.9</v>
      </c>
      <c r="G25" s="69">
        <v>33.1</v>
      </c>
      <c r="H25" s="69">
        <v>37.5</v>
      </c>
      <c r="I25" s="69">
        <v>34.3</v>
      </c>
      <c r="J25" s="69">
        <v>32.8</v>
      </c>
    </row>
    <row r="26" spans="1:10" ht="3.75" customHeight="1">
      <c r="A26" s="12"/>
      <c r="B26" s="69"/>
      <c r="C26" s="69"/>
      <c r="D26" s="69"/>
      <c r="E26" s="69"/>
      <c r="F26" s="69"/>
      <c r="G26" s="69"/>
      <c r="H26" s="69"/>
      <c r="I26" s="69"/>
      <c r="J26" s="69"/>
    </row>
    <row r="27" spans="1:9" ht="12.75">
      <c r="A27" s="12"/>
      <c r="B27" s="151" t="s">
        <v>282</v>
      </c>
      <c r="C27" s="151"/>
      <c r="D27" s="151"/>
      <c r="E27" s="151"/>
      <c r="F27" s="151"/>
      <c r="G27" s="151"/>
      <c r="H27" s="151"/>
      <c r="I27" s="151"/>
    </row>
    <row r="28" spans="1:10" ht="12.75">
      <c r="A28" s="12" t="s">
        <v>276</v>
      </c>
      <c r="B28" s="62">
        <v>1519.11</v>
      </c>
      <c r="C28" s="62">
        <v>2262.16</v>
      </c>
      <c r="D28" s="62">
        <v>1326.3</v>
      </c>
      <c r="E28" s="62">
        <v>1059.48</v>
      </c>
      <c r="F28" s="62">
        <v>519.63</v>
      </c>
      <c r="G28" s="62">
        <v>172.13</v>
      </c>
      <c r="H28" s="62">
        <v>267.03</v>
      </c>
      <c r="I28" s="62">
        <v>192.09</v>
      </c>
      <c r="J28" s="62">
        <v>7317.93</v>
      </c>
    </row>
    <row r="29" spans="1:10" ht="12.75">
      <c r="A29" s="18" t="s">
        <v>284</v>
      </c>
      <c r="B29" s="62">
        <v>3201.59</v>
      </c>
      <c r="C29" s="62">
        <v>5284.45</v>
      </c>
      <c r="D29" s="62">
        <v>2231.13</v>
      </c>
      <c r="E29" s="62">
        <v>1190.92</v>
      </c>
      <c r="F29" s="62">
        <v>2177.16</v>
      </c>
      <c r="G29" s="62">
        <v>303.3</v>
      </c>
      <c r="H29" s="62">
        <v>91.49</v>
      </c>
      <c r="I29" s="62">
        <v>175.97</v>
      </c>
      <c r="J29" s="62">
        <v>14656.01</v>
      </c>
    </row>
    <row r="30" spans="1:10" ht="12.75">
      <c r="A30" s="12" t="s">
        <v>37</v>
      </c>
      <c r="B30" s="62">
        <v>14442.21</v>
      </c>
      <c r="C30" s="62">
        <v>16443.89</v>
      </c>
      <c r="D30" s="62">
        <v>9025.69</v>
      </c>
      <c r="E30" s="62">
        <v>5096.74</v>
      </c>
      <c r="F30" s="62">
        <v>5009.13</v>
      </c>
      <c r="G30" s="62">
        <v>1432.31</v>
      </c>
      <c r="H30" s="62">
        <v>369.76</v>
      </c>
      <c r="I30" s="62">
        <v>702.89</v>
      </c>
      <c r="J30" s="62">
        <v>52522.62</v>
      </c>
    </row>
    <row r="31" spans="1:10" ht="12.75">
      <c r="A31" s="12" t="s">
        <v>32</v>
      </c>
      <c r="B31" s="62">
        <v>14216.49</v>
      </c>
      <c r="C31" s="62">
        <v>19082.62</v>
      </c>
      <c r="D31" s="62">
        <v>11016.21</v>
      </c>
      <c r="E31" s="62">
        <v>6438</v>
      </c>
      <c r="F31" s="62">
        <v>5760.1</v>
      </c>
      <c r="G31" s="62">
        <v>1914.68</v>
      </c>
      <c r="H31" s="62">
        <v>554.6</v>
      </c>
      <c r="I31" s="62">
        <v>912.77</v>
      </c>
      <c r="J31" s="62">
        <v>59895.46</v>
      </c>
    </row>
    <row r="32" spans="1:10" ht="12.75">
      <c r="A32" s="12" t="s">
        <v>33</v>
      </c>
      <c r="B32" s="62">
        <v>34796.13</v>
      </c>
      <c r="C32" s="62">
        <v>25661.8</v>
      </c>
      <c r="D32" s="62">
        <v>19972.9</v>
      </c>
      <c r="E32" s="62">
        <v>9748.62</v>
      </c>
      <c r="F32" s="62">
        <v>9815.56</v>
      </c>
      <c r="G32" s="62">
        <v>2590.87</v>
      </c>
      <c r="H32" s="62">
        <v>1933.92</v>
      </c>
      <c r="I32" s="62">
        <v>1854.03</v>
      </c>
      <c r="J32" s="62">
        <v>106373.83</v>
      </c>
    </row>
    <row r="33" spans="1:10" ht="12.75">
      <c r="A33" s="12" t="s">
        <v>34</v>
      </c>
      <c r="B33" s="62">
        <v>7702.8</v>
      </c>
      <c r="C33" s="62">
        <v>5733.55</v>
      </c>
      <c r="D33" s="62">
        <v>4129.23</v>
      </c>
      <c r="E33" s="62">
        <v>1876.82</v>
      </c>
      <c r="F33" s="62">
        <v>2307.02</v>
      </c>
      <c r="G33" s="62">
        <v>648.93</v>
      </c>
      <c r="H33" s="62">
        <v>628.15</v>
      </c>
      <c r="I33" s="62">
        <v>484.28</v>
      </c>
      <c r="J33" s="62">
        <v>23510.79</v>
      </c>
    </row>
    <row r="34" spans="1:10" ht="12.75">
      <c r="A34" s="12" t="s">
        <v>280</v>
      </c>
      <c r="B34" s="62">
        <v>2467.11</v>
      </c>
      <c r="C34" s="62">
        <v>2481.42</v>
      </c>
      <c r="D34" s="62">
        <v>1418.71</v>
      </c>
      <c r="E34" s="62">
        <v>658.97</v>
      </c>
      <c r="F34" s="62">
        <v>864.24</v>
      </c>
      <c r="G34" s="62">
        <v>264.71</v>
      </c>
      <c r="H34" s="62">
        <v>182.62</v>
      </c>
      <c r="I34" s="62">
        <v>126.2</v>
      </c>
      <c r="J34" s="62">
        <v>8463.98</v>
      </c>
    </row>
    <row r="35" spans="1:10" ht="12.75">
      <c r="A35" s="2" t="s">
        <v>1</v>
      </c>
      <c r="B35" s="64">
        <v>78345.44</v>
      </c>
      <c r="C35" s="64">
        <v>76949.89</v>
      </c>
      <c r="D35" s="64">
        <v>49120.17</v>
      </c>
      <c r="E35" s="64">
        <v>26069.56</v>
      </c>
      <c r="F35" s="64">
        <v>26452.84</v>
      </c>
      <c r="G35" s="64">
        <v>7326.93</v>
      </c>
      <c r="H35" s="64">
        <v>4027.57</v>
      </c>
      <c r="I35" s="64">
        <v>4448.22</v>
      </c>
      <c r="J35" s="64">
        <v>272740.62</v>
      </c>
    </row>
    <row r="36" spans="1:10" ht="12.75">
      <c r="A36" s="12" t="s">
        <v>285</v>
      </c>
      <c r="B36" s="69">
        <v>34.5</v>
      </c>
      <c r="C36" s="69">
        <v>32.1</v>
      </c>
      <c r="D36" s="69">
        <v>33.8</v>
      </c>
      <c r="E36" s="69">
        <v>32.8</v>
      </c>
      <c r="F36" s="69">
        <v>32.6</v>
      </c>
      <c r="G36" s="69">
        <v>33.6</v>
      </c>
      <c r="H36" s="69">
        <v>38</v>
      </c>
      <c r="I36" s="69">
        <v>34.6</v>
      </c>
      <c r="J36" s="69">
        <v>33.4</v>
      </c>
    </row>
    <row r="37" spans="1:11" ht="3" customHeight="1">
      <c r="A37" s="9"/>
      <c r="B37" s="9"/>
      <c r="C37" s="10"/>
      <c r="D37" s="10"/>
      <c r="E37" s="10"/>
      <c r="F37" s="10"/>
      <c r="G37" s="10"/>
      <c r="H37" s="10"/>
      <c r="I37" s="9"/>
      <c r="J37" s="9"/>
      <c r="K37" s="20"/>
    </row>
    <row r="38" spans="1:15" s="46" customFormat="1" ht="23.25" customHeight="1">
      <c r="A38" s="144" t="s">
        <v>100</v>
      </c>
      <c r="B38" s="144"/>
      <c r="C38" s="144"/>
      <c r="D38" s="144"/>
      <c r="E38" s="144"/>
      <c r="F38" s="144"/>
      <c r="G38" s="144"/>
      <c r="H38" s="144"/>
      <c r="I38" s="144"/>
      <c r="J38" s="144"/>
      <c r="K38" s="75"/>
      <c r="L38" s="75"/>
      <c r="M38" s="75"/>
      <c r="N38" s="75"/>
      <c r="O38" s="75"/>
    </row>
    <row r="39" spans="1:11" s="46" customFormat="1" ht="14.25" customHeight="1">
      <c r="A39" s="72" t="s">
        <v>97</v>
      </c>
      <c r="C39" s="73"/>
      <c r="D39" s="73"/>
      <c r="E39" s="73"/>
      <c r="F39" s="73"/>
      <c r="I39" s="72"/>
      <c r="K39" s="73"/>
    </row>
    <row r="58" ht="12.75">
      <c r="O58" s="1"/>
    </row>
  </sheetData>
  <mergeCells count="5">
    <mergeCell ref="A38:J38"/>
    <mergeCell ref="A1:J1"/>
    <mergeCell ref="B5:I5"/>
    <mergeCell ref="B16:I16"/>
    <mergeCell ref="B27:I27"/>
  </mergeCells>
  <printOptions/>
  <pageMargins left="0.75" right="0.75" top="1" bottom="1" header="0.5" footer="0.5"/>
  <pageSetup horizontalDpi="600" verticalDpi="600" orientation="portrait" paperSize="9" scale="95" r:id="rId1"/>
  <headerFooter alignWithMargins="0">
    <oddHeader>&amp;C&amp;F</oddHeader>
    <oddFooter>&amp;L&amp;D&amp;C&amp;A&amp;R&amp;P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Nursing and midwifery labour force detailed tables - Registered and enrolled nurses, demographic overview, tables 1-12 (AIHW)</dc:title>
  <dc:subject>Nursing and midwifery labour force 2008</dc:subject>
  <dc:creator>AIHW</dc:creator>
  <cp:keywords/>
  <dc:description/>
  <cp:lastModifiedBy>Australian Institute of Health and Welfare</cp:lastModifiedBy>
  <cp:lastPrinted>2010-09-17T06:21:05Z</cp:lastPrinted>
  <dcterms:created xsi:type="dcterms:W3CDTF">2005-04-27T06:42:41Z</dcterms:created>
  <dcterms:modified xsi:type="dcterms:W3CDTF">2010-10-11T22:34:06Z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