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herche\Work Folders\Desktop\"/>
    </mc:Choice>
  </mc:AlternateContent>
  <xr:revisionPtr revIDLastSave="0" documentId="8_{36A3AADC-2CC3-49D1-A5E0-0BF1ED210EF4}" xr6:coauthVersionLast="47" xr6:coauthVersionMax="47" xr10:uidLastSave="{00000000-0000-0000-0000-000000000000}"/>
  <bookViews>
    <workbookView xWindow="-120" yWindow="-120" windowWidth="29040" windowHeight="15840" xr2:uid="{17BFE3C1-80F7-4ACD-B70D-FA9DF0F8D8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B66" i="1"/>
  <c r="B57" i="1"/>
  <c r="B67" i="1" s="1"/>
  <c r="J53" i="1"/>
  <c r="H52" i="1"/>
  <c r="F52" i="1"/>
  <c r="N50" i="1"/>
  <c r="N51" i="1" s="1"/>
  <c r="J49" i="1"/>
  <c r="H49" i="1"/>
  <c r="F49" i="1"/>
  <c r="B42" i="1"/>
  <c r="B32" i="1"/>
  <c r="B43" i="1" s="1"/>
  <c r="J25" i="1"/>
  <c r="F23" i="1"/>
  <c r="F24" i="1" s="1"/>
  <c r="J16" i="1"/>
  <c r="H16" i="1"/>
  <c r="F16" i="1"/>
  <c r="L15" i="1"/>
  <c r="H12" i="1"/>
  <c r="H17" i="1" s="1"/>
  <c r="P10" i="1"/>
  <c r="P68" i="1" s="1"/>
  <c r="N7" i="1"/>
  <c r="N12" i="1" s="1"/>
  <c r="J26" i="1" l="1"/>
  <c r="H53" i="1"/>
  <c r="J54" i="1"/>
  <c r="F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Phillips, Bronwen</author>
    <author>James, Taylah</author>
  </authors>
  <commentList>
    <comment ref="C4" authorId="0" shapeId="0" xr:uid="{88C25EED-81AC-4F1C-A079-9B3E8E08DCD1}">
      <text>
        <r>
          <rPr>
            <sz val="8"/>
            <color indexed="81"/>
            <rFont val="Arial"/>
            <family val="2"/>
          </rPr>
          <t>Victoria did not participate in the 2022 NPHDC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" authorId="1" shapeId="0" xr:uid="{6B97CA06-2D40-420D-BCF4-68124D70AAEB}">
      <text>
        <r>
          <rPr>
            <sz val="8"/>
            <color indexed="81"/>
            <rFont val="Arial"/>
            <family val="2"/>
          </rPr>
          <t xml:space="preserve">No data are available for the Southern Remand Centre, as the facility opened after June 30, 2022, when the ABS Prisoners Census was conducted.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<sst xmlns="http://schemas.openxmlformats.org/spreadsheetml/2006/main" count="235" uniqueCount="140">
  <si>
    <t>Appendix C: List of NPHDC participating, and non-participating prisons and prison populations, by sex, and state and territories, 30 June 2022</t>
  </si>
  <si>
    <t>Prisons participating in the 2022 NPHDC, by state or territory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</si>
  <si>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</si>
  <si>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</si>
  <si>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</si>
  <si>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</si>
  <si>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</si>
  <si>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</si>
  <si>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</si>
  <si>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</si>
  <si>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Males</t>
  </si>
  <si>
    <t xml:space="preserve">  n.a.</t>
  </si>
  <si>
    <t>Bathurst Correctional Centre</t>
  </si>
  <si>
    <t>Arthur Gorrie Correctional Centre</t>
  </si>
  <si>
    <t>Adelaide Pre-Release Centre</t>
  </si>
  <si>
    <t>Acacia Prison</t>
  </si>
  <si>
    <t>Hobart Reception Prison</t>
  </si>
  <si>
    <t>Alice Springs Correctional Centre</t>
  </si>
  <si>
    <t>Alexander Maconochie Centre</t>
  </si>
  <si>
    <t>Broken Hill Correctional Centre</t>
  </si>
  <si>
    <t>Borallon Training and Correctional Centre</t>
  </si>
  <si>
    <t>Cadell Training Centre</t>
  </si>
  <si>
    <t>Albany Regional Prison</t>
  </si>
  <si>
    <t>Launceston Reception Prison</t>
  </si>
  <si>
    <t>Darwin Correctional Centre</t>
  </si>
  <si>
    <t>Total</t>
  </si>
  <si>
    <t>Cessnock Correctional Centre</t>
  </si>
  <si>
    <t>Brisbane Correctional Centre</t>
  </si>
  <si>
    <t>Mobilong Prison</t>
  </si>
  <si>
    <t>Broome Regional Prison</t>
  </si>
  <si>
    <t>Risdon Prison Complex</t>
  </si>
  <si>
    <t>Females</t>
  </si>
  <si>
    <t>Compulsory Drug Treatment Correctional Centre</t>
  </si>
  <si>
    <t>Capricornia Correctional Centre</t>
  </si>
  <si>
    <t>Mount Gambier Prison</t>
  </si>
  <si>
    <t>Bunbury Regional Prison</t>
  </si>
  <si>
    <t>Ron Barwick Prison</t>
  </si>
  <si>
    <t>Cooma Correctional Centre</t>
  </si>
  <si>
    <t>Capricornia Correctional Centre - Farm</t>
  </si>
  <si>
    <t>Port Augusta Prison</t>
  </si>
  <si>
    <t>Casuarina Prison</t>
  </si>
  <si>
    <t>Southern Remand Centre</t>
  </si>
  <si>
    <t>..</t>
  </si>
  <si>
    <t>Dawn de Loas Correctional Centre</t>
  </si>
  <si>
    <t>Maryborough Correctional Centre</t>
  </si>
  <si>
    <t>Port Lincoln Prison</t>
  </si>
  <si>
    <t>Eastern Goldfields Regional Prison</t>
  </si>
  <si>
    <t>Total people in custody in prisons participating in the 2022 NPHDC</t>
  </si>
  <si>
    <t>Geoffrey Pearce Correctional Centre</t>
  </si>
  <si>
    <t>Palen Creek Correctional Centre</t>
  </si>
  <si>
    <t>Yatala Labour Prison</t>
  </si>
  <si>
    <t>Hakea Prison</t>
  </si>
  <si>
    <t>Glen Innes Correctional Centre</t>
  </si>
  <si>
    <t>Townsville Correctional Centre - Male Farm</t>
  </si>
  <si>
    <t>Karnet Prison Farm</t>
  </si>
  <si>
    <t>Goulburn Correctional Centre</t>
  </si>
  <si>
    <t>Townsville Correctional Centre - Male Main</t>
  </si>
  <si>
    <t>Pardelup Prison Farm</t>
  </si>
  <si>
    <t>Mary Hutchinson Women's Prison</t>
  </si>
  <si>
    <t>Hunter Correctional Centre</t>
  </si>
  <si>
    <t>Wolston Correctional Centre</t>
  </si>
  <si>
    <t>Roebourne Regional Prison</t>
  </si>
  <si>
    <t>John Morony Correctional Centre (I)</t>
  </si>
  <si>
    <t>Woodford Correctional Centre</t>
  </si>
  <si>
    <t>Adelaide Women's Prison</t>
  </si>
  <si>
    <t>Wooroloo Prison Farm</t>
  </si>
  <si>
    <t>Kariong Correctional Centre</t>
  </si>
  <si>
    <t>Kirkconnell Correctional Centre</t>
  </si>
  <si>
    <t>Lithgow Correctional Centre</t>
  </si>
  <si>
    <t>Brisbane Women's Correctional Centre</t>
  </si>
  <si>
    <t>Long Bay Hospital Area</t>
  </si>
  <si>
    <t>Numinbah Correctional Centre - Women's Unit</t>
  </si>
  <si>
    <t>Bandyup Women's Prison</t>
  </si>
  <si>
    <t>Macquarie Correctional Centre</t>
  </si>
  <si>
    <t>Southern Queensland Correctional Centre</t>
  </si>
  <si>
    <t>Boronia Pre-release Centre for Women</t>
  </si>
  <si>
    <t>Mannus Correctional Centre</t>
  </si>
  <si>
    <t>Townsville Correctional Centre - Female Farm</t>
  </si>
  <si>
    <t>Mary Wade Correctional Centre</t>
  </si>
  <si>
    <t>Townsville Womens Correctional Centre</t>
  </si>
  <si>
    <t>Melaleuca Women's Prison</t>
  </si>
  <si>
    <t>Metropolitan Remand and Reception Centre</t>
  </si>
  <si>
    <t>Metropolitan Special Programs Centre</t>
  </si>
  <si>
    <t>Wandoo Rehabilitation Prison</t>
  </si>
  <si>
    <t>Mid North Coast Correctional Centre</t>
  </si>
  <si>
    <t>Oberon Correctional Centre</t>
  </si>
  <si>
    <t>Shortland Correctional Centre</t>
  </si>
  <si>
    <t>South Coast Correctional Centre</t>
  </si>
  <si>
    <t>St Heliers Correctional Centre</t>
  </si>
  <si>
    <t>Tamworth Correctional Centre</t>
  </si>
  <si>
    <t>Wellington Correctional Centre</t>
  </si>
  <si>
    <t>Dillwynia Correctional Centre</t>
  </si>
  <si>
    <t>Silverwater Women's Correctional Centre</t>
  </si>
  <si>
    <t>Prisons not participating in the 2022 NPHDC, by state or territory</t>
  </si>
  <si>
    <t>Amber Laurel Correctional Centre</t>
  </si>
  <si>
    <t>Barwon Prison</t>
  </si>
  <si>
    <t>Lotus Glen Correctional Centre - Farm</t>
  </si>
  <si>
    <t>Adelaide Remand Centre</t>
  </si>
  <si>
    <t>Greenough Regional Prison</t>
  </si>
  <si>
    <t>Barkly Work Camp</t>
  </si>
  <si>
    <t>Clarence Correctional Centre</t>
  </si>
  <si>
    <t>Beechworth Correctional Centre</t>
  </si>
  <si>
    <t>Lotus Glen Correctional Centre - Main</t>
  </si>
  <si>
    <t>James Nash House</t>
  </si>
  <si>
    <t>West Kimberley Regional Prison</t>
  </si>
  <si>
    <t>Datjala Work Camp</t>
  </si>
  <si>
    <t>High Risk Management Correctional Centre</t>
  </si>
  <si>
    <t>Dhurringile Prison</t>
  </si>
  <si>
    <t>Katherine Police Prison</t>
  </si>
  <si>
    <t>Junee Correctional Centre</t>
  </si>
  <si>
    <t>Fulham Correctional Centre</t>
  </si>
  <si>
    <t>Newcastle Police/Court Cells</t>
  </si>
  <si>
    <t>Hopkins Correctional Centre</t>
  </si>
  <si>
    <t>Helana Jones Centre</t>
  </si>
  <si>
    <t>Total people in custody in prisons not participating in the 2022 NPHDC</t>
  </si>
  <si>
    <t>Parklea Correctional Centre</t>
  </si>
  <si>
    <t>Judy Lazarus Transition Centre</t>
  </si>
  <si>
    <t>Queanbeyan Police/Court Cells</t>
  </si>
  <si>
    <t>Langi Kal Kal Prison</t>
  </si>
  <si>
    <t>Special Purpose Centre</t>
  </si>
  <si>
    <t>Loddon Prison</t>
  </si>
  <si>
    <t>Surry Hills Police/Court Cells</t>
  </si>
  <si>
    <t>Marngoneet Correctional Centre</t>
  </si>
  <si>
    <t>Wagga Court Cells</t>
  </si>
  <si>
    <t>Melbourne Assessment Prison</t>
  </si>
  <si>
    <t>Metropolitan Remand Centre</t>
  </si>
  <si>
    <t>Port Phillip Prison</t>
  </si>
  <si>
    <t>Ravenhall Correctional Centre</t>
  </si>
  <si>
    <t>Bolwara House Transitional Centre</t>
  </si>
  <si>
    <t>Emu Plains Correctional Centre</t>
  </si>
  <si>
    <t>Dame Phyllis Frost Centre</t>
  </si>
  <si>
    <t>Parramatta Transitional Centre</t>
  </si>
  <si>
    <t>Tarrengower Prison</t>
  </si>
  <si>
    <t>Total people in custody</t>
  </si>
  <si>
    <t>Notes:</t>
  </si>
  <si>
    <t>1. Prisons participating in the 2022 NPHDC excludes Victoria.</t>
  </si>
  <si>
    <t>Sources: 2022 NPHDC; ABS 2023a, Table 34.</t>
  </si>
  <si>
    <t>3. Prison populations were from the ABS census of prison populations at 30 June 2022.</t>
  </si>
  <si>
    <t xml:space="preserve">2. Periodic detention centres and court cells administered by corrective services, and secure psychiatric facilities administered under corrective services were out of scope for all components of the NPHDC. </t>
  </si>
  <si>
    <t>4. Due to perturbation, component cells may not add to published totals (see ABS Prisoners in Australia methodology).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</si>
</sst>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8"/>
      <color indexed="81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6" fillId="2" borderId="0" xfId="1" applyFont="1" applyFill="1" applyAlignment="1">
      <alignment horizontal="center" wrapText="1"/>
    </xf>
    <xf numFmtId="0" fontId="4" fillId="2" borderId="0" xfId="0" applyFont="1" applyFill="1" applyAlignment="1">
      <alignment horizontal="left"/>
    </xf>
    <xf numFmtId="3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left" indent="2"/>
    </xf>
    <xf numFmtId="3" fontId="7" fillId="2" borderId="0" xfId="2" applyNumberFormat="1" applyFont="1" applyFill="1"/>
    <xf numFmtId="0" fontId="7" fillId="2" borderId="0" xfId="0" applyFont="1" applyFill="1" applyAlignment="1">
      <alignment horizontal="left" indent="1"/>
    </xf>
    <xf numFmtId="3" fontId="7" fillId="2" borderId="0" xfId="0" applyNumberFormat="1" applyFont="1" applyFill="1"/>
    <xf numFmtId="3" fontId="7" fillId="2" borderId="0" xfId="0" applyNumberFormat="1" applyFont="1" applyFill="1" applyAlignment="1">
      <alignment wrapText="1"/>
    </xf>
    <xf numFmtId="0" fontId="8" fillId="2" borderId="0" xfId="0" applyFont="1" applyFill="1" applyAlignment="1">
      <alignment horizontal="left" indent="1"/>
    </xf>
    <xf numFmtId="3" fontId="8" fillId="2" borderId="0" xfId="0" applyNumberFormat="1" applyFont="1" applyFill="1" applyAlignment="1">
      <alignment horizontal="right"/>
    </xf>
    <xf numFmtId="3" fontId="8" fillId="2" borderId="0" xfId="0" applyNumberFormat="1" applyFont="1" applyFill="1"/>
    <xf numFmtId="3" fontId="4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wrapText="1"/>
    </xf>
    <xf numFmtId="3" fontId="3" fillId="2" borderId="0" xfId="0" applyNumberFormat="1" applyFont="1" applyFill="1"/>
    <xf numFmtId="0" fontId="7" fillId="2" borderId="0" xfId="0" applyFont="1" applyFill="1"/>
    <xf numFmtId="3" fontId="9" fillId="2" borderId="0" xfId="0" applyNumberFormat="1" applyFont="1" applyFill="1"/>
    <xf numFmtId="0" fontId="9" fillId="2" borderId="0" xfId="0" applyFont="1" applyFill="1" applyAlignment="1">
      <alignment horizontal="left"/>
    </xf>
    <xf numFmtId="3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 wrapText="1"/>
    </xf>
    <xf numFmtId="3" fontId="8" fillId="2" borderId="0" xfId="2" applyNumberFormat="1" applyFont="1" applyFill="1"/>
    <xf numFmtId="0" fontId="3" fillId="2" borderId="1" xfId="0" applyFont="1" applyFill="1" applyBorder="1"/>
    <xf numFmtId="3" fontId="9" fillId="2" borderId="1" xfId="0" applyNumberFormat="1" applyFont="1" applyFill="1" applyBorder="1"/>
    <xf numFmtId="3" fontId="3" fillId="2" borderId="1" xfId="0" applyNumberFormat="1" applyFont="1" applyFill="1" applyBorder="1"/>
    <xf numFmtId="0" fontId="10" fillId="2" borderId="0" xfId="0" applyFont="1" applyFill="1"/>
    <xf numFmtId="0" fontId="2" fillId="2" borderId="1" xfId="0" applyFont="1" applyFill="1" applyBorder="1" applyAlignment="1">
      <alignment vertical="center"/>
    </xf>
  </cellXfs>
  <cellStyles count="3">
    <cellStyle name="Normal" xfId="0" builtinId="0"/>
    <cellStyle name="Normal 13 5" xfId="1" xr:uid="{77195714-CDBE-424F-89E7-6D2C20F46B5B}"/>
    <cellStyle name="Normal 2" xfId="2" xr:uid="{7211787C-98A4-42A8-AB73-D46D667E1D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AEA5-7117-4A46-B73E-97D518179402}">
  <dimension ref="A1:P75"/>
  <sheetViews>
    <sheetView tabSelected="1" workbookViewId="0">
      <selection activeCell="C7" sqref="C7"/>
    </sheetView>
  </sheetViews>
  <sheetFormatPr defaultRowHeight="14.25" x14ac:dyDescent="0.2"/>
  <cols>
    <col min="1" max="1" width="42" style="4" customWidth="1"/>
    <col min="2" max="2" width="9.140625" style="4"/>
    <col min="3" max="3" width="42" style="4" customWidth="1"/>
    <col min="4" max="4" width="9.140625" style="4"/>
    <col min="5" max="5" width="42" style="4" customWidth="1"/>
    <col min="6" max="6" width="9.140625" style="4"/>
    <col min="7" max="7" width="42" style="4" customWidth="1"/>
    <col min="8" max="8" width="9.140625" style="4"/>
    <col min="9" max="9" width="42" style="4" customWidth="1"/>
    <col min="10" max="10" width="9.140625" style="4"/>
    <col min="11" max="11" width="42" style="4" customWidth="1"/>
    <col min="12" max="12" width="9.140625" style="4"/>
    <col min="13" max="13" width="42" style="4" customWidth="1"/>
    <col min="14" max="14" width="9.140625" style="4"/>
    <col min="15" max="15" width="42" style="4" customWidth="1"/>
    <col min="16" max="16384" width="9.140625" style="4"/>
  </cols>
  <sheetData>
    <row r="1" spans="1:16" ht="26.25" customHeight="1" x14ac:dyDescent="0.2">
      <c r="A1" s="1" t="s">
        <v>0</v>
      </c>
      <c r="B1" s="2"/>
      <c r="C1" s="3"/>
      <c r="D1" s="3"/>
    </row>
    <row r="2" spans="1:16" ht="21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x14ac:dyDescent="0.2">
      <c r="A3" s="5" t="s">
        <v>2</v>
      </c>
      <c r="B3" s="5"/>
      <c r="C3" s="5" t="s">
        <v>3</v>
      </c>
      <c r="D3" s="5"/>
      <c r="E3" s="5" t="s">
        <v>4</v>
      </c>
      <c r="F3" s="5"/>
      <c r="G3" s="5" t="s">
        <v>5</v>
      </c>
      <c r="H3" s="5"/>
      <c r="I3" s="5" t="s">
        <v>6</v>
      </c>
      <c r="J3" s="5"/>
      <c r="K3" s="5" t="s">
        <v>7</v>
      </c>
      <c r="L3" s="5"/>
      <c r="M3" s="5" t="s">
        <v>8</v>
      </c>
      <c r="N3" s="5"/>
      <c r="O3" s="6" t="s">
        <v>9</v>
      </c>
      <c r="P3" s="5"/>
    </row>
    <row r="4" spans="1:16" x14ac:dyDescent="0.2">
      <c r="A4" s="7" t="s">
        <v>10</v>
      </c>
      <c r="B4" s="8"/>
      <c r="C4" s="9" t="s">
        <v>11</v>
      </c>
      <c r="D4" s="8"/>
      <c r="E4" s="7" t="s">
        <v>10</v>
      </c>
      <c r="F4" s="10"/>
      <c r="G4" s="7" t="s">
        <v>10</v>
      </c>
      <c r="H4" s="10"/>
      <c r="I4" s="7" t="s">
        <v>10</v>
      </c>
      <c r="J4" s="10"/>
      <c r="K4" s="7" t="s">
        <v>10</v>
      </c>
      <c r="L4" s="10"/>
      <c r="M4" s="7" t="s">
        <v>10</v>
      </c>
      <c r="N4" s="10"/>
      <c r="O4" s="7" t="s">
        <v>10</v>
      </c>
      <c r="P4" s="10"/>
    </row>
    <row r="5" spans="1:16" x14ac:dyDescent="0.2">
      <c r="A5" s="11" t="s">
        <v>12</v>
      </c>
      <c r="B5" s="12">
        <v>686</v>
      </c>
      <c r="C5" s="8"/>
      <c r="D5" s="8"/>
      <c r="E5" s="13" t="s">
        <v>13</v>
      </c>
      <c r="F5" s="10">
        <v>1331</v>
      </c>
      <c r="G5" s="13" t="s">
        <v>14</v>
      </c>
      <c r="H5" s="10">
        <v>57</v>
      </c>
      <c r="I5" s="13" t="s">
        <v>15</v>
      </c>
      <c r="J5" s="10">
        <v>1273</v>
      </c>
      <c r="K5" s="13" t="s">
        <v>16</v>
      </c>
      <c r="L5" s="10">
        <v>18</v>
      </c>
      <c r="M5" s="13" t="s">
        <v>17</v>
      </c>
      <c r="N5" s="10">
        <v>595</v>
      </c>
      <c r="O5" s="13" t="s">
        <v>18</v>
      </c>
      <c r="P5" s="10">
        <v>360</v>
      </c>
    </row>
    <row r="6" spans="1:16" x14ac:dyDescent="0.2">
      <c r="A6" s="11" t="s">
        <v>19</v>
      </c>
      <c r="B6" s="12">
        <v>27</v>
      </c>
      <c r="C6" s="8"/>
      <c r="D6" s="8"/>
      <c r="E6" s="13" t="s">
        <v>20</v>
      </c>
      <c r="F6" s="14">
        <v>748</v>
      </c>
      <c r="G6" s="13" t="s">
        <v>21</v>
      </c>
      <c r="H6" s="15">
        <v>185</v>
      </c>
      <c r="I6" s="13" t="s">
        <v>22</v>
      </c>
      <c r="J6" s="10">
        <v>328</v>
      </c>
      <c r="K6" s="13" t="s">
        <v>23</v>
      </c>
      <c r="L6" s="10">
        <v>24</v>
      </c>
      <c r="M6" s="13" t="s">
        <v>24</v>
      </c>
      <c r="N6" s="10">
        <v>1110</v>
      </c>
      <c r="O6" s="16" t="s">
        <v>25</v>
      </c>
      <c r="P6" s="17">
        <v>360</v>
      </c>
    </row>
    <row r="7" spans="1:16" x14ac:dyDescent="0.2">
      <c r="A7" s="11" t="s">
        <v>26</v>
      </c>
      <c r="B7" s="12">
        <v>552</v>
      </c>
      <c r="C7" s="8"/>
      <c r="D7" s="8"/>
      <c r="E7" s="13" t="s">
        <v>27</v>
      </c>
      <c r="F7" s="15">
        <v>671</v>
      </c>
      <c r="G7" s="13" t="s">
        <v>28</v>
      </c>
      <c r="H7" s="10">
        <v>469</v>
      </c>
      <c r="I7" s="13" t="s">
        <v>29</v>
      </c>
      <c r="J7" s="10">
        <v>57</v>
      </c>
      <c r="K7" s="13" t="s">
        <v>30</v>
      </c>
      <c r="L7" s="10">
        <v>310</v>
      </c>
      <c r="M7" s="16" t="s">
        <v>25</v>
      </c>
      <c r="N7" s="18">
        <f>SUM(N5:N6)</f>
        <v>1705</v>
      </c>
      <c r="O7" s="7" t="s">
        <v>31</v>
      </c>
      <c r="P7" s="10"/>
    </row>
    <row r="8" spans="1:16" x14ac:dyDescent="0.2">
      <c r="A8" s="11" t="s">
        <v>32</v>
      </c>
      <c r="B8" s="12">
        <v>23</v>
      </c>
      <c r="C8" s="8"/>
      <c r="D8" s="8"/>
      <c r="E8" s="13" t="s">
        <v>33</v>
      </c>
      <c r="F8" s="14">
        <v>737</v>
      </c>
      <c r="G8" s="13" t="s">
        <v>34</v>
      </c>
      <c r="H8" s="10">
        <v>643</v>
      </c>
      <c r="I8" s="13" t="s">
        <v>35</v>
      </c>
      <c r="J8" s="15">
        <v>515</v>
      </c>
      <c r="K8" s="13" t="s">
        <v>36</v>
      </c>
      <c r="L8" s="15">
        <v>230</v>
      </c>
      <c r="M8" s="7" t="s">
        <v>31</v>
      </c>
      <c r="N8" s="10"/>
      <c r="O8" s="13" t="s">
        <v>18</v>
      </c>
      <c r="P8" s="10">
        <v>21</v>
      </c>
    </row>
    <row r="9" spans="1:16" x14ac:dyDescent="0.2">
      <c r="A9" s="11" t="s">
        <v>37</v>
      </c>
      <c r="B9" s="12">
        <v>133</v>
      </c>
      <c r="C9" s="8"/>
      <c r="D9" s="8"/>
      <c r="E9" s="13" t="s">
        <v>38</v>
      </c>
      <c r="F9" s="10">
        <v>80</v>
      </c>
      <c r="G9" s="13" t="s">
        <v>39</v>
      </c>
      <c r="H9" s="10">
        <v>508</v>
      </c>
      <c r="I9" s="13" t="s">
        <v>40</v>
      </c>
      <c r="J9" s="14">
        <v>1180</v>
      </c>
      <c r="K9" s="13" t="s">
        <v>41</v>
      </c>
      <c r="L9" s="19" t="s">
        <v>42</v>
      </c>
      <c r="M9" s="13" t="s">
        <v>17</v>
      </c>
      <c r="N9" s="10">
        <v>35</v>
      </c>
      <c r="O9" s="16" t="s">
        <v>25</v>
      </c>
      <c r="P9" s="18">
        <v>21</v>
      </c>
    </row>
    <row r="10" spans="1:16" ht="22.5" x14ac:dyDescent="0.2">
      <c r="A10" s="11" t="s">
        <v>43</v>
      </c>
      <c r="B10" s="12">
        <v>117</v>
      </c>
      <c r="C10" s="8"/>
      <c r="D10" s="8"/>
      <c r="E10" s="13" t="s">
        <v>44</v>
      </c>
      <c r="F10" s="10">
        <v>608</v>
      </c>
      <c r="G10" s="13" t="s">
        <v>45</v>
      </c>
      <c r="H10" s="10">
        <v>162</v>
      </c>
      <c r="I10" s="13" t="s">
        <v>46</v>
      </c>
      <c r="J10" s="10">
        <v>186</v>
      </c>
      <c r="K10" s="16" t="s">
        <v>25</v>
      </c>
      <c r="L10" s="18">
        <v>585</v>
      </c>
      <c r="M10" s="13" t="s">
        <v>24</v>
      </c>
      <c r="N10" s="10">
        <v>84</v>
      </c>
      <c r="O10" s="20" t="s">
        <v>47</v>
      </c>
      <c r="P10" s="21">
        <f>SUM(P6,P9)</f>
        <v>381</v>
      </c>
    </row>
    <row r="11" spans="1:16" x14ac:dyDescent="0.2">
      <c r="A11" s="11" t="s">
        <v>48</v>
      </c>
      <c r="B11" s="12">
        <v>277</v>
      </c>
      <c r="D11" s="22"/>
      <c r="E11" s="13" t="s">
        <v>49</v>
      </c>
      <c r="F11" s="10">
        <v>212</v>
      </c>
      <c r="G11" s="13" t="s">
        <v>50</v>
      </c>
      <c r="H11" s="10">
        <v>548</v>
      </c>
      <c r="I11" s="13" t="s">
        <v>51</v>
      </c>
      <c r="J11" s="10">
        <v>931</v>
      </c>
      <c r="K11" s="7" t="s">
        <v>31</v>
      </c>
      <c r="L11" s="10"/>
      <c r="M11" s="16" t="s">
        <v>25</v>
      </c>
      <c r="N11" s="17">
        <v>114</v>
      </c>
      <c r="O11" s="13"/>
      <c r="P11" s="10"/>
    </row>
    <row r="12" spans="1:16" ht="22.5" x14ac:dyDescent="0.2">
      <c r="A12" s="11" t="s">
        <v>52</v>
      </c>
      <c r="B12" s="12">
        <v>92</v>
      </c>
      <c r="C12" s="13"/>
      <c r="D12" s="22"/>
      <c r="E12" s="13" t="s">
        <v>53</v>
      </c>
      <c r="F12" s="10">
        <v>106</v>
      </c>
      <c r="G12" s="16" t="s">
        <v>25</v>
      </c>
      <c r="H12" s="10">
        <f>SUM(H5:H11)</f>
        <v>2572</v>
      </c>
      <c r="I12" s="13" t="s">
        <v>54</v>
      </c>
      <c r="J12" s="10">
        <v>296</v>
      </c>
      <c r="K12" s="13" t="s">
        <v>23</v>
      </c>
      <c r="L12" s="10">
        <v>5</v>
      </c>
      <c r="M12" s="20" t="s">
        <v>47</v>
      </c>
      <c r="N12" s="21">
        <f>SUM(N7,N11)</f>
        <v>1819</v>
      </c>
    </row>
    <row r="13" spans="1:16" x14ac:dyDescent="0.2">
      <c r="A13" s="11" t="s">
        <v>55</v>
      </c>
      <c r="B13" s="12">
        <v>379</v>
      </c>
      <c r="C13" s="13"/>
      <c r="D13" s="10"/>
      <c r="E13" s="13" t="s">
        <v>56</v>
      </c>
      <c r="F13" s="10">
        <v>741</v>
      </c>
      <c r="G13" s="7" t="s">
        <v>31</v>
      </c>
      <c r="H13" s="10"/>
      <c r="I13" s="13" t="s">
        <v>57</v>
      </c>
      <c r="J13" s="10">
        <v>82</v>
      </c>
      <c r="K13" s="13" t="s">
        <v>58</v>
      </c>
      <c r="L13" s="10">
        <v>40</v>
      </c>
      <c r="O13" s="3"/>
      <c r="P13" s="3"/>
    </row>
    <row r="14" spans="1:16" x14ac:dyDescent="0.2">
      <c r="A14" s="11" t="s">
        <v>59</v>
      </c>
      <c r="B14" s="12">
        <v>125</v>
      </c>
      <c r="C14" s="13"/>
      <c r="D14" s="22"/>
      <c r="E14" s="13" t="s">
        <v>60</v>
      </c>
      <c r="F14" s="10">
        <v>867</v>
      </c>
      <c r="G14" s="13" t="s">
        <v>14</v>
      </c>
      <c r="H14" s="10">
        <v>10</v>
      </c>
      <c r="I14" s="13" t="s">
        <v>61</v>
      </c>
      <c r="J14" s="10">
        <v>188</v>
      </c>
      <c r="K14" s="16" t="s">
        <v>25</v>
      </c>
      <c r="L14" s="17">
        <v>43</v>
      </c>
      <c r="M14" s="13"/>
      <c r="N14" s="13"/>
      <c r="O14" s="3"/>
      <c r="P14" s="3"/>
    </row>
    <row r="15" spans="1:16" ht="22.5" x14ac:dyDescent="0.2">
      <c r="A15" s="11" t="s">
        <v>62</v>
      </c>
      <c r="B15" s="12">
        <v>391</v>
      </c>
      <c r="C15" s="13"/>
      <c r="D15" s="22"/>
      <c r="E15" s="13" t="s">
        <v>63</v>
      </c>
      <c r="F15" s="10">
        <v>1366</v>
      </c>
      <c r="G15" s="13" t="s">
        <v>64</v>
      </c>
      <c r="H15" s="10">
        <v>193</v>
      </c>
      <c r="I15" s="13" t="s">
        <v>65</v>
      </c>
      <c r="J15" s="10">
        <v>320</v>
      </c>
      <c r="K15" s="20" t="s">
        <v>47</v>
      </c>
      <c r="L15" s="21">
        <f>SUM(L10,L14)</f>
        <v>628</v>
      </c>
      <c r="M15" s="3"/>
      <c r="N15" s="3"/>
      <c r="O15" s="3"/>
      <c r="P15" s="3"/>
    </row>
    <row r="16" spans="1:16" x14ac:dyDescent="0.2">
      <c r="A16" s="11" t="s">
        <v>66</v>
      </c>
      <c r="B16" s="12">
        <v>14</v>
      </c>
      <c r="C16" s="13"/>
      <c r="D16" s="22"/>
      <c r="E16" s="16" t="s">
        <v>25</v>
      </c>
      <c r="F16" s="17">
        <f>SUM(F5:F15)</f>
        <v>7467</v>
      </c>
      <c r="G16" s="16" t="s">
        <v>25</v>
      </c>
      <c r="H16" s="17">
        <f>SUM(H14:H15)</f>
        <v>203</v>
      </c>
      <c r="I16" s="16" t="s">
        <v>25</v>
      </c>
      <c r="J16" s="17">
        <f>SUM(J5:J15)</f>
        <v>5356</v>
      </c>
      <c r="K16" s="13"/>
      <c r="L16" s="3"/>
      <c r="M16" s="3"/>
      <c r="N16" s="3"/>
      <c r="O16" s="3"/>
    </row>
    <row r="17" spans="1:16" ht="22.5" x14ac:dyDescent="0.2">
      <c r="A17" s="11" t="s">
        <v>67</v>
      </c>
      <c r="B17" s="12">
        <v>182</v>
      </c>
      <c r="C17" s="13"/>
      <c r="D17" s="10"/>
      <c r="E17" s="7" t="s">
        <v>31</v>
      </c>
      <c r="F17" s="10"/>
      <c r="G17" s="20" t="s">
        <v>47</v>
      </c>
      <c r="H17" s="21">
        <f>SUM(H12,H16)</f>
        <v>2775</v>
      </c>
      <c r="I17" s="7" t="s">
        <v>31</v>
      </c>
      <c r="J17" s="10"/>
      <c r="M17" s="3"/>
      <c r="N17" s="3"/>
      <c r="O17" s="3"/>
      <c r="P17" s="3"/>
    </row>
    <row r="18" spans="1:16" x14ac:dyDescent="0.2">
      <c r="A18" s="11" t="s">
        <v>68</v>
      </c>
      <c r="B18" s="12">
        <v>273</v>
      </c>
      <c r="C18" s="13"/>
      <c r="D18" s="10"/>
      <c r="E18" s="13" t="s">
        <v>69</v>
      </c>
      <c r="F18" s="10">
        <v>280</v>
      </c>
      <c r="I18" s="13" t="s">
        <v>22</v>
      </c>
      <c r="J18" s="10">
        <v>3</v>
      </c>
      <c r="K18" s="13"/>
      <c r="L18" s="13"/>
      <c r="M18" s="3"/>
      <c r="N18" s="3"/>
      <c r="O18" s="3"/>
      <c r="P18" s="3"/>
    </row>
    <row r="19" spans="1:16" x14ac:dyDescent="0.2">
      <c r="A19" s="11" t="s">
        <v>70</v>
      </c>
      <c r="B19" s="12">
        <v>190</v>
      </c>
      <c r="C19" s="13"/>
      <c r="D19" s="10"/>
      <c r="E19" s="13" t="s">
        <v>71</v>
      </c>
      <c r="F19" s="10">
        <v>80</v>
      </c>
      <c r="I19" s="13" t="s">
        <v>72</v>
      </c>
      <c r="J19" s="10">
        <v>202</v>
      </c>
      <c r="K19" s="16"/>
      <c r="L19" s="16"/>
      <c r="M19" s="3"/>
      <c r="N19" s="3"/>
      <c r="O19" s="3"/>
      <c r="P19" s="3"/>
    </row>
    <row r="20" spans="1:16" x14ac:dyDescent="0.2">
      <c r="A20" s="11" t="s">
        <v>73</v>
      </c>
      <c r="B20" s="12">
        <v>224</v>
      </c>
      <c r="C20" s="13"/>
      <c r="D20" s="10"/>
      <c r="E20" s="13" t="s">
        <v>74</v>
      </c>
      <c r="F20" s="10">
        <v>237</v>
      </c>
      <c r="I20" s="13" t="s">
        <v>75</v>
      </c>
      <c r="J20" s="10">
        <v>82</v>
      </c>
      <c r="K20" s="3"/>
      <c r="L20" s="3"/>
      <c r="M20" s="3"/>
      <c r="N20" s="3"/>
      <c r="O20" s="3"/>
      <c r="P20" s="3"/>
    </row>
    <row r="21" spans="1:16" x14ac:dyDescent="0.2">
      <c r="A21" s="11" t="s">
        <v>76</v>
      </c>
      <c r="B21" s="12">
        <v>89</v>
      </c>
      <c r="C21" s="13"/>
      <c r="D21" s="10"/>
      <c r="E21" s="13" t="s">
        <v>77</v>
      </c>
      <c r="F21" s="14">
        <v>48</v>
      </c>
      <c r="I21" s="13" t="s">
        <v>46</v>
      </c>
      <c r="J21" s="10">
        <v>34</v>
      </c>
      <c r="M21" s="3"/>
      <c r="N21" s="3"/>
      <c r="O21" s="3"/>
      <c r="P21" s="3"/>
    </row>
    <row r="22" spans="1:16" x14ac:dyDescent="0.2">
      <c r="A22" s="11" t="s">
        <v>78</v>
      </c>
      <c r="B22" s="12">
        <v>52</v>
      </c>
      <c r="C22" s="13"/>
      <c r="D22" s="10"/>
      <c r="E22" s="13" t="s">
        <v>79</v>
      </c>
      <c r="F22" s="10">
        <v>192</v>
      </c>
      <c r="I22" s="13" t="s">
        <v>80</v>
      </c>
      <c r="J22" s="14">
        <v>160</v>
      </c>
      <c r="K22" s="3"/>
      <c r="L22" s="3"/>
      <c r="M22" s="3"/>
      <c r="N22" s="3"/>
      <c r="O22" s="3"/>
      <c r="P22" s="3"/>
    </row>
    <row r="23" spans="1:16" x14ac:dyDescent="0.2">
      <c r="A23" s="11" t="s">
        <v>81</v>
      </c>
      <c r="B23" s="12">
        <v>1011</v>
      </c>
      <c r="C23" s="13"/>
      <c r="D23" s="10"/>
      <c r="E23" s="16" t="s">
        <v>25</v>
      </c>
      <c r="F23" s="17">
        <f>SUM(F18:F22)</f>
        <v>837</v>
      </c>
      <c r="I23" s="13" t="s">
        <v>61</v>
      </c>
      <c r="J23" s="10">
        <v>10</v>
      </c>
      <c r="K23" s="3"/>
      <c r="L23" s="3"/>
      <c r="M23" s="3"/>
      <c r="N23" s="3"/>
      <c r="O23" s="3"/>
      <c r="P23" s="3"/>
    </row>
    <row r="24" spans="1:16" ht="22.5" x14ac:dyDescent="0.2">
      <c r="A24" s="11" t="s">
        <v>82</v>
      </c>
      <c r="B24" s="12">
        <v>726</v>
      </c>
      <c r="C24" s="13"/>
      <c r="D24" s="10"/>
      <c r="E24" s="20" t="s">
        <v>47</v>
      </c>
      <c r="F24" s="23">
        <f>SUM(F16,F23)</f>
        <v>8304</v>
      </c>
      <c r="I24" s="13" t="s">
        <v>83</v>
      </c>
      <c r="J24" s="10">
        <v>53</v>
      </c>
      <c r="K24" s="3"/>
      <c r="L24" s="3"/>
      <c r="M24" s="3"/>
      <c r="N24" s="3"/>
      <c r="O24" s="3"/>
      <c r="P24" s="3"/>
    </row>
    <row r="25" spans="1:16" x14ac:dyDescent="0.2">
      <c r="A25" s="11" t="s">
        <v>84</v>
      </c>
      <c r="B25" s="12">
        <v>739</v>
      </c>
      <c r="C25" s="24"/>
      <c r="D25" s="25"/>
      <c r="I25" s="16" t="s">
        <v>25</v>
      </c>
      <c r="J25" s="17">
        <f>SUM(J18:J24)</f>
        <v>544</v>
      </c>
      <c r="K25" s="3"/>
      <c r="L25" s="3"/>
      <c r="M25" s="3"/>
      <c r="N25" s="3"/>
      <c r="O25" s="3"/>
      <c r="P25" s="3"/>
    </row>
    <row r="26" spans="1:16" ht="22.5" x14ac:dyDescent="0.2">
      <c r="A26" s="11" t="s">
        <v>85</v>
      </c>
      <c r="B26" s="12">
        <v>91</v>
      </c>
      <c r="C26" s="3"/>
      <c r="D26" s="3"/>
      <c r="G26" s="24"/>
      <c r="H26" s="24"/>
      <c r="I26" s="20" t="s">
        <v>47</v>
      </c>
      <c r="J26" s="21">
        <f>SUM(J16,J25)</f>
        <v>5900</v>
      </c>
      <c r="K26" s="3"/>
      <c r="L26" s="3"/>
      <c r="M26" s="3"/>
      <c r="N26" s="3"/>
      <c r="O26" s="3"/>
      <c r="P26" s="3"/>
    </row>
    <row r="27" spans="1:16" x14ac:dyDescent="0.2">
      <c r="A27" s="11" t="s">
        <v>86</v>
      </c>
      <c r="B27" s="12">
        <v>517</v>
      </c>
      <c r="C27" s="3"/>
      <c r="D27" s="3"/>
      <c r="G27" s="3"/>
      <c r="H27" s="3"/>
      <c r="K27" s="3"/>
      <c r="L27" s="3"/>
      <c r="M27" s="3"/>
      <c r="N27" s="3"/>
      <c r="O27" s="3"/>
      <c r="P27" s="3"/>
    </row>
    <row r="28" spans="1:16" x14ac:dyDescent="0.2">
      <c r="A28" s="11" t="s">
        <v>87</v>
      </c>
      <c r="B28" s="12">
        <v>804</v>
      </c>
      <c r="C28" s="3"/>
      <c r="D28" s="3"/>
      <c r="G28" s="3"/>
      <c r="H28" s="3"/>
      <c r="I28" s="13"/>
      <c r="J28" s="10"/>
      <c r="K28" s="3"/>
      <c r="L28" s="3"/>
      <c r="M28" s="3"/>
      <c r="N28" s="3"/>
      <c r="O28" s="3"/>
      <c r="P28" s="3"/>
    </row>
    <row r="29" spans="1:16" x14ac:dyDescent="0.2">
      <c r="A29" s="11" t="s">
        <v>88</v>
      </c>
      <c r="B29" s="12">
        <v>173</v>
      </c>
      <c r="C29" s="3"/>
      <c r="D29" s="3"/>
      <c r="G29" s="3"/>
      <c r="H29" s="3"/>
      <c r="K29" s="3"/>
      <c r="L29" s="3"/>
      <c r="M29" s="3"/>
      <c r="N29" s="3"/>
      <c r="O29" s="3"/>
      <c r="P29" s="3"/>
    </row>
    <row r="30" spans="1:16" x14ac:dyDescent="0.2">
      <c r="A30" s="11" t="s">
        <v>89</v>
      </c>
      <c r="B30" s="12">
        <v>47</v>
      </c>
      <c r="C30" s="3"/>
      <c r="D30" s="3"/>
      <c r="G30" s="3"/>
      <c r="H30" s="3"/>
      <c r="K30" s="3"/>
      <c r="L30" s="3"/>
      <c r="M30" s="3"/>
      <c r="N30" s="3"/>
      <c r="O30" s="3"/>
      <c r="P30" s="3"/>
    </row>
    <row r="31" spans="1:16" x14ac:dyDescent="0.2">
      <c r="A31" s="11" t="s">
        <v>90</v>
      </c>
      <c r="B31" s="12">
        <v>297</v>
      </c>
      <c r="C31" s="3"/>
      <c r="D31" s="3"/>
      <c r="E31" s="13"/>
      <c r="F31" s="10"/>
      <c r="G31" s="3"/>
      <c r="H31" s="3"/>
      <c r="K31" s="3"/>
      <c r="L31" s="3"/>
      <c r="M31" s="3"/>
      <c r="N31" s="3"/>
      <c r="O31" s="3"/>
      <c r="P31" s="3"/>
    </row>
    <row r="32" spans="1:16" x14ac:dyDescent="0.2">
      <c r="A32" s="16" t="s">
        <v>25</v>
      </c>
      <c r="B32" s="17">
        <f>SUM(B5:B31)</f>
        <v>8231</v>
      </c>
      <c r="C32" s="3"/>
      <c r="D32" s="3"/>
      <c r="E32" s="13"/>
      <c r="F32" s="10"/>
      <c r="G32" s="3"/>
      <c r="H32" s="3"/>
      <c r="I32" s="7"/>
      <c r="J32" s="7"/>
      <c r="K32" s="3"/>
      <c r="L32" s="3"/>
      <c r="M32" s="3"/>
      <c r="N32" s="3"/>
      <c r="O32" s="3"/>
      <c r="P32" s="3"/>
    </row>
    <row r="33" spans="1:16" x14ac:dyDescent="0.2">
      <c r="A33" s="7" t="s">
        <v>31</v>
      </c>
      <c r="B33" s="8"/>
      <c r="C33" s="3"/>
      <c r="D33" s="3"/>
      <c r="E33" s="13"/>
      <c r="F33" s="10"/>
      <c r="G33" s="3"/>
      <c r="H33" s="3"/>
      <c r="I33" s="7"/>
      <c r="J33" s="7"/>
      <c r="K33" s="3"/>
      <c r="L33" s="3"/>
      <c r="M33" s="3"/>
      <c r="N33" s="3"/>
      <c r="O33" s="3"/>
      <c r="P33" s="3"/>
    </row>
    <row r="34" spans="1:16" x14ac:dyDescent="0.2">
      <c r="A34" s="11" t="s">
        <v>19</v>
      </c>
      <c r="B34" s="10">
        <v>7</v>
      </c>
      <c r="C34" s="3"/>
      <c r="D34" s="3"/>
      <c r="E34" s="13"/>
      <c r="F34" s="10"/>
      <c r="G34" s="3"/>
      <c r="H34" s="3"/>
      <c r="I34" s="7"/>
      <c r="J34" s="7"/>
      <c r="K34" s="3"/>
      <c r="L34" s="3"/>
      <c r="M34" s="3"/>
      <c r="N34" s="3"/>
      <c r="O34" s="3"/>
      <c r="P34" s="3"/>
    </row>
    <row r="35" spans="1:16" x14ac:dyDescent="0.2">
      <c r="A35" s="11" t="s">
        <v>91</v>
      </c>
      <c r="B35" s="10">
        <v>373</v>
      </c>
      <c r="C35" s="3"/>
      <c r="D35" s="3"/>
      <c r="E35" s="13"/>
      <c r="F35" s="10"/>
      <c r="G35" s="3"/>
      <c r="H35" s="3"/>
      <c r="I35" s="7"/>
      <c r="J35" s="7"/>
      <c r="K35" s="3"/>
      <c r="L35" s="3"/>
      <c r="M35" s="3"/>
      <c r="N35" s="3"/>
      <c r="O35" s="3"/>
      <c r="P35" s="3"/>
    </row>
    <row r="36" spans="1:16" x14ac:dyDescent="0.2">
      <c r="A36" s="11" t="s">
        <v>66</v>
      </c>
      <c r="B36" s="10">
        <v>3</v>
      </c>
      <c r="C36" s="3"/>
      <c r="D36" s="3"/>
      <c r="E36" s="13"/>
      <c r="F36" s="10"/>
      <c r="G36" s="3"/>
      <c r="H36" s="3"/>
      <c r="I36" s="7"/>
      <c r="J36" s="7"/>
      <c r="K36" s="3"/>
      <c r="L36" s="3"/>
      <c r="M36" s="3"/>
      <c r="N36" s="3"/>
      <c r="O36" s="3"/>
      <c r="P36" s="3"/>
    </row>
    <row r="37" spans="1:16" x14ac:dyDescent="0.2">
      <c r="A37" s="11" t="s">
        <v>70</v>
      </c>
      <c r="B37" s="12">
        <v>7</v>
      </c>
      <c r="C37" s="3"/>
      <c r="D37" s="3"/>
      <c r="E37" s="13"/>
      <c r="F37" s="10"/>
      <c r="G37" s="3"/>
      <c r="H37" s="3"/>
      <c r="I37" s="7"/>
      <c r="J37" s="7"/>
      <c r="K37" s="3"/>
      <c r="L37" s="3"/>
      <c r="M37" s="3"/>
      <c r="N37" s="3"/>
      <c r="O37" s="3"/>
      <c r="P37" s="3"/>
    </row>
    <row r="38" spans="1:16" x14ac:dyDescent="0.2">
      <c r="A38" s="11" t="s">
        <v>82</v>
      </c>
      <c r="B38" s="12">
        <v>3</v>
      </c>
      <c r="C38" s="3"/>
      <c r="D38" s="3"/>
      <c r="E38" s="13"/>
      <c r="F38" s="10"/>
      <c r="G38" s="3"/>
      <c r="H38" s="3"/>
      <c r="I38" s="7"/>
      <c r="J38" s="7"/>
      <c r="K38" s="3"/>
      <c r="L38" s="3"/>
      <c r="M38" s="3"/>
      <c r="N38" s="3"/>
      <c r="O38" s="3"/>
      <c r="P38" s="3"/>
    </row>
    <row r="39" spans="1:16" x14ac:dyDescent="0.2">
      <c r="A39" s="11" t="s">
        <v>84</v>
      </c>
      <c r="B39" s="12">
        <v>42</v>
      </c>
      <c r="C39" s="3"/>
      <c r="D39" s="3"/>
      <c r="E39" s="13"/>
      <c r="F39" s="10"/>
      <c r="G39" s="3"/>
      <c r="H39" s="3"/>
      <c r="I39" s="7"/>
      <c r="J39" s="7"/>
      <c r="K39" s="3"/>
      <c r="L39" s="3"/>
      <c r="M39" s="3"/>
      <c r="N39" s="3"/>
      <c r="O39" s="3"/>
      <c r="P39" s="3"/>
    </row>
    <row r="40" spans="1:16" x14ac:dyDescent="0.2">
      <c r="A40" s="11" t="s">
        <v>92</v>
      </c>
      <c r="B40" s="12">
        <v>186</v>
      </c>
      <c r="C40" s="3"/>
      <c r="D40" s="3"/>
      <c r="E40" s="13"/>
      <c r="F40" s="10"/>
      <c r="G40" s="3"/>
      <c r="H40" s="3"/>
      <c r="I40" s="7"/>
      <c r="J40" s="7"/>
      <c r="K40" s="3"/>
      <c r="L40" s="3"/>
      <c r="M40" s="3"/>
      <c r="N40" s="3"/>
      <c r="O40" s="3"/>
      <c r="P40" s="3"/>
    </row>
    <row r="41" spans="1:16" x14ac:dyDescent="0.2">
      <c r="A41" s="11" t="s">
        <v>90</v>
      </c>
      <c r="B41" s="12">
        <v>19</v>
      </c>
      <c r="C41" s="3"/>
      <c r="D41" s="3"/>
      <c r="E41" s="13"/>
      <c r="F41" s="10"/>
      <c r="G41" s="3"/>
      <c r="H41" s="3"/>
      <c r="I41" s="7"/>
      <c r="J41" s="7"/>
      <c r="K41" s="3"/>
      <c r="L41" s="3"/>
      <c r="M41" s="3"/>
      <c r="N41" s="3"/>
      <c r="O41" s="3"/>
      <c r="P41" s="3"/>
    </row>
    <row r="42" spans="1:16" x14ac:dyDescent="0.2">
      <c r="A42" s="16" t="s">
        <v>25</v>
      </c>
      <c r="B42" s="17">
        <f>SUM(B34:B41)</f>
        <v>640</v>
      </c>
      <c r="C42" s="3"/>
      <c r="D42" s="3"/>
      <c r="E42" s="13"/>
      <c r="F42" s="10"/>
      <c r="G42" s="3"/>
      <c r="H42" s="3"/>
      <c r="I42" s="7"/>
      <c r="J42" s="7"/>
      <c r="K42" s="3"/>
      <c r="L42" s="3"/>
      <c r="M42" s="3"/>
      <c r="N42" s="3"/>
      <c r="O42" s="3"/>
      <c r="P42" s="3"/>
    </row>
    <row r="43" spans="1:16" ht="22.5" x14ac:dyDescent="0.2">
      <c r="A43" s="20" t="s">
        <v>47</v>
      </c>
      <c r="B43" s="21">
        <f>SUM(B32,B42)</f>
        <v>8871</v>
      </c>
      <c r="C43" s="3"/>
      <c r="D43" s="3"/>
      <c r="E43" s="13"/>
      <c r="F43" s="10"/>
      <c r="G43" s="3"/>
      <c r="H43" s="3"/>
      <c r="I43" s="7"/>
      <c r="J43" s="7"/>
      <c r="K43" s="3"/>
      <c r="L43" s="3"/>
      <c r="M43" s="3"/>
      <c r="N43" s="3"/>
      <c r="O43" s="3"/>
      <c r="P43" s="3"/>
    </row>
    <row r="44" spans="1:16" ht="21" customHeight="1" x14ac:dyDescent="0.2">
      <c r="A44" s="32" t="s">
        <v>93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x14ac:dyDescent="0.2">
      <c r="A45" s="5" t="s">
        <v>2</v>
      </c>
      <c r="B45" s="5"/>
      <c r="C45" s="5" t="s">
        <v>3</v>
      </c>
      <c r="D45" s="5"/>
      <c r="E45" s="5" t="s">
        <v>4</v>
      </c>
      <c r="F45" s="5"/>
      <c r="G45" s="5" t="s">
        <v>5</v>
      </c>
      <c r="H45" s="5"/>
      <c r="I45" s="5" t="s">
        <v>6</v>
      </c>
      <c r="J45" s="5"/>
      <c r="K45" s="5" t="s">
        <v>7</v>
      </c>
      <c r="L45" s="5"/>
      <c r="M45" s="5" t="s">
        <v>8</v>
      </c>
      <c r="N45" s="5"/>
      <c r="O45" s="6" t="s">
        <v>9</v>
      </c>
      <c r="P45" s="5"/>
    </row>
    <row r="46" spans="1:16" x14ac:dyDescent="0.2">
      <c r="A46" s="7" t="s">
        <v>10</v>
      </c>
      <c r="B46" s="14"/>
      <c r="C46" s="7" t="s">
        <v>10</v>
      </c>
      <c r="D46" s="10"/>
      <c r="E46" s="7" t="s">
        <v>10</v>
      </c>
      <c r="F46" s="10"/>
      <c r="G46" s="7" t="s">
        <v>10</v>
      </c>
      <c r="H46" s="10"/>
      <c r="I46" s="7" t="s">
        <v>10</v>
      </c>
      <c r="J46" s="10"/>
      <c r="K46" s="3"/>
      <c r="L46" s="3"/>
      <c r="M46" s="7" t="s">
        <v>10</v>
      </c>
      <c r="N46" s="10"/>
      <c r="O46" s="3"/>
      <c r="P46" s="3"/>
    </row>
    <row r="47" spans="1:16" x14ac:dyDescent="0.2">
      <c r="A47" s="11" t="s">
        <v>94</v>
      </c>
      <c r="B47" s="12">
        <v>25</v>
      </c>
      <c r="C47" s="13" t="s">
        <v>95</v>
      </c>
      <c r="D47" s="10">
        <v>327</v>
      </c>
      <c r="E47" s="13" t="s">
        <v>96</v>
      </c>
      <c r="F47" s="10">
        <v>129</v>
      </c>
      <c r="G47" s="13" t="s">
        <v>97</v>
      </c>
      <c r="H47" s="10">
        <v>246</v>
      </c>
      <c r="I47" s="13" t="s">
        <v>98</v>
      </c>
      <c r="J47" s="10">
        <v>186</v>
      </c>
      <c r="K47" s="3"/>
      <c r="L47" s="3"/>
      <c r="M47" s="13" t="s">
        <v>99</v>
      </c>
      <c r="N47" s="17">
        <v>68</v>
      </c>
      <c r="O47" s="3"/>
      <c r="P47" s="3"/>
    </row>
    <row r="48" spans="1:16" x14ac:dyDescent="0.2">
      <c r="A48" s="11" t="s">
        <v>100</v>
      </c>
      <c r="B48" s="12">
        <v>965</v>
      </c>
      <c r="C48" s="13" t="s">
        <v>101</v>
      </c>
      <c r="D48" s="14">
        <v>144</v>
      </c>
      <c r="E48" s="13" t="s">
        <v>102</v>
      </c>
      <c r="F48" s="10">
        <v>920</v>
      </c>
      <c r="G48" s="13" t="s">
        <v>103</v>
      </c>
      <c r="H48" s="14">
        <v>14</v>
      </c>
      <c r="I48" s="13" t="s">
        <v>104</v>
      </c>
      <c r="J48" s="10">
        <v>188</v>
      </c>
      <c r="K48" s="3"/>
      <c r="L48" s="3"/>
      <c r="M48" s="13" t="s">
        <v>105</v>
      </c>
      <c r="N48" s="10">
        <v>48</v>
      </c>
      <c r="O48" s="3"/>
      <c r="P48" s="3"/>
    </row>
    <row r="49" spans="1:16" x14ac:dyDescent="0.2">
      <c r="A49" s="11" t="s">
        <v>106</v>
      </c>
      <c r="B49" s="12">
        <v>76</v>
      </c>
      <c r="C49" s="13" t="s">
        <v>107</v>
      </c>
      <c r="D49" s="15">
        <v>194</v>
      </c>
      <c r="E49" s="16" t="s">
        <v>25</v>
      </c>
      <c r="F49" s="17">
        <f>SUM(F47:F48)</f>
        <v>1049</v>
      </c>
      <c r="G49" s="16" t="s">
        <v>25</v>
      </c>
      <c r="H49" s="10">
        <f>SUM(H47:H48)</f>
        <v>260</v>
      </c>
      <c r="I49" s="16" t="s">
        <v>25</v>
      </c>
      <c r="J49" s="17">
        <f>SUM(J47:J48)</f>
        <v>374</v>
      </c>
      <c r="K49" s="3"/>
      <c r="L49" s="3"/>
      <c r="M49" s="13" t="s">
        <v>108</v>
      </c>
      <c r="N49" s="10">
        <v>4</v>
      </c>
      <c r="O49" s="3"/>
      <c r="P49" s="3"/>
    </row>
    <row r="50" spans="1:16" x14ac:dyDescent="0.2">
      <c r="A50" s="11" t="s">
        <v>109</v>
      </c>
      <c r="B50" s="12">
        <v>933</v>
      </c>
      <c r="C50" s="13" t="s">
        <v>110</v>
      </c>
      <c r="D50" s="14">
        <v>714</v>
      </c>
      <c r="E50" s="7" t="s">
        <v>31</v>
      </c>
      <c r="F50" s="10"/>
      <c r="G50" s="7" t="s">
        <v>31</v>
      </c>
      <c r="H50" s="10"/>
      <c r="I50" s="7" t="s">
        <v>31</v>
      </c>
      <c r="J50" s="10"/>
      <c r="K50" s="3"/>
      <c r="L50" s="3"/>
      <c r="M50" s="16" t="s">
        <v>25</v>
      </c>
      <c r="N50" s="18">
        <f>SUM(N47:N49)</f>
        <v>120</v>
      </c>
      <c r="O50" s="3"/>
      <c r="P50" s="3"/>
    </row>
    <row r="51" spans="1:16" ht="22.5" x14ac:dyDescent="0.2">
      <c r="A51" s="11" t="s">
        <v>111</v>
      </c>
      <c r="B51" s="12">
        <v>4</v>
      </c>
      <c r="C51" s="13" t="s">
        <v>112</v>
      </c>
      <c r="D51" s="14">
        <v>737</v>
      </c>
      <c r="E51" s="13" t="s">
        <v>113</v>
      </c>
      <c r="F51" s="10">
        <v>21</v>
      </c>
      <c r="G51" s="13" t="s">
        <v>103</v>
      </c>
      <c r="H51" s="10">
        <v>4</v>
      </c>
      <c r="I51" s="13" t="s">
        <v>98</v>
      </c>
      <c r="J51" s="10">
        <v>5</v>
      </c>
      <c r="K51" s="3"/>
      <c r="L51" s="3"/>
      <c r="M51" s="26" t="s">
        <v>114</v>
      </c>
      <c r="N51" s="23">
        <f>SUM(N50)</f>
        <v>120</v>
      </c>
      <c r="O51" s="3"/>
      <c r="P51" s="3"/>
    </row>
    <row r="52" spans="1:16" x14ac:dyDescent="0.2">
      <c r="A52" s="11" t="s">
        <v>115</v>
      </c>
      <c r="B52" s="12">
        <v>1241</v>
      </c>
      <c r="C52" s="13" t="s">
        <v>116</v>
      </c>
      <c r="D52" s="14">
        <v>13</v>
      </c>
      <c r="E52" s="16" t="s">
        <v>25</v>
      </c>
      <c r="F52" s="17">
        <f>SUM(F51)</f>
        <v>21</v>
      </c>
      <c r="G52" s="16" t="s">
        <v>25</v>
      </c>
      <c r="H52" s="17">
        <f>SUM(H51)</f>
        <v>4</v>
      </c>
      <c r="I52" s="13" t="s">
        <v>104</v>
      </c>
      <c r="J52" s="10">
        <v>17</v>
      </c>
      <c r="K52" s="3"/>
      <c r="L52" s="3"/>
      <c r="M52" s="3"/>
      <c r="N52" s="3"/>
      <c r="O52" s="3"/>
      <c r="P52" s="3"/>
    </row>
    <row r="53" spans="1:16" ht="22.5" x14ac:dyDescent="0.2">
      <c r="A53" s="11" t="s">
        <v>117</v>
      </c>
      <c r="B53" s="12">
        <v>3</v>
      </c>
      <c r="C53" s="13" t="s">
        <v>118</v>
      </c>
      <c r="D53" s="14">
        <v>303</v>
      </c>
      <c r="E53" s="26" t="s">
        <v>114</v>
      </c>
      <c r="F53" s="23">
        <f>SUM(F49,F52)</f>
        <v>1070</v>
      </c>
      <c r="G53" s="26" t="s">
        <v>114</v>
      </c>
      <c r="H53" s="23">
        <f>SUM(H49,H52)</f>
        <v>264</v>
      </c>
      <c r="I53" s="16" t="s">
        <v>25</v>
      </c>
      <c r="J53" s="17">
        <f>SUM(J51:J52)</f>
        <v>22</v>
      </c>
      <c r="K53" s="3"/>
      <c r="L53" s="3"/>
      <c r="M53" s="3"/>
      <c r="N53" s="3"/>
      <c r="O53" s="3"/>
      <c r="P53" s="3"/>
    </row>
    <row r="54" spans="1:16" ht="22.5" x14ac:dyDescent="0.2">
      <c r="A54" s="11" t="s">
        <v>119</v>
      </c>
      <c r="B54" s="12">
        <v>34</v>
      </c>
      <c r="C54" s="13" t="s">
        <v>120</v>
      </c>
      <c r="D54" s="14">
        <v>523</v>
      </c>
      <c r="E54" s="3"/>
      <c r="F54" s="3"/>
      <c r="G54" s="3"/>
      <c r="H54" s="3"/>
      <c r="I54" s="26" t="s">
        <v>114</v>
      </c>
      <c r="J54" s="25">
        <f>SUM(J49,J53)</f>
        <v>396</v>
      </c>
      <c r="K54" s="3"/>
      <c r="L54" s="3"/>
      <c r="M54" s="3"/>
      <c r="N54" s="3"/>
      <c r="O54" s="3"/>
      <c r="P54" s="3"/>
    </row>
    <row r="55" spans="1:16" x14ac:dyDescent="0.2">
      <c r="A55" s="11" t="s">
        <v>121</v>
      </c>
      <c r="B55" s="12">
        <v>13</v>
      </c>
      <c r="C55" s="13" t="s">
        <v>122</v>
      </c>
      <c r="D55" s="14">
        <v>719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">
      <c r="A56" s="11" t="s">
        <v>123</v>
      </c>
      <c r="B56" s="12">
        <v>3</v>
      </c>
      <c r="C56" s="13" t="s">
        <v>124</v>
      </c>
      <c r="D56" s="10">
        <v>162</v>
      </c>
      <c r="E56" s="3"/>
      <c r="F56" s="3"/>
      <c r="I56" s="3"/>
      <c r="J56" s="3"/>
      <c r="K56" s="3"/>
      <c r="L56" s="3"/>
      <c r="M56" s="3"/>
      <c r="N56" s="3"/>
      <c r="O56" s="3"/>
      <c r="P56" s="3"/>
    </row>
    <row r="57" spans="1:16" x14ac:dyDescent="0.2">
      <c r="A57" s="16" t="s">
        <v>25</v>
      </c>
      <c r="B57" s="17">
        <f>SUM(B47:B56)</f>
        <v>3297</v>
      </c>
      <c r="C57" s="13" t="s">
        <v>125</v>
      </c>
      <c r="D57" s="10">
        <v>690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">
      <c r="A58" s="7" t="s">
        <v>31</v>
      </c>
      <c r="B58" s="17"/>
      <c r="C58" s="13" t="s">
        <v>126</v>
      </c>
      <c r="D58" s="10">
        <v>850</v>
      </c>
      <c r="E58" s="3"/>
      <c r="F58" s="3"/>
      <c r="G58" s="3"/>
      <c r="H58" s="3"/>
      <c r="K58" s="3"/>
      <c r="L58" s="3"/>
      <c r="M58" s="3"/>
      <c r="N58" s="3"/>
      <c r="O58" s="3"/>
      <c r="P58" s="3"/>
    </row>
    <row r="59" spans="1:16" x14ac:dyDescent="0.2">
      <c r="A59" s="11" t="s">
        <v>94</v>
      </c>
      <c r="B59" s="14">
        <v>9</v>
      </c>
      <c r="C59" s="13" t="s">
        <v>127</v>
      </c>
      <c r="D59" s="10">
        <v>852</v>
      </c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">
      <c r="A60" s="11" t="s">
        <v>128</v>
      </c>
      <c r="B60" s="10">
        <v>15</v>
      </c>
      <c r="C60" s="16" t="s">
        <v>25</v>
      </c>
      <c r="D60" s="17">
        <v>6218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">
      <c r="A61" s="11" t="s">
        <v>100</v>
      </c>
      <c r="B61" s="10">
        <v>140</v>
      </c>
      <c r="C61" s="7" t="s">
        <v>31</v>
      </c>
      <c r="D61" s="1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">
      <c r="A62" s="11" t="s">
        <v>129</v>
      </c>
      <c r="B62" s="10">
        <v>6</v>
      </c>
      <c r="C62" s="13" t="s">
        <v>130</v>
      </c>
      <c r="D62" s="10">
        <v>313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">
      <c r="A63" s="11" t="s">
        <v>109</v>
      </c>
      <c r="B63" s="10">
        <v>7</v>
      </c>
      <c r="C63" s="13" t="s">
        <v>112</v>
      </c>
      <c r="D63" s="10">
        <v>3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">
      <c r="A64" s="11" t="s">
        <v>131</v>
      </c>
      <c r="B64" s="12">
        <v>4</v>
      </c>
      <c r="C64" s="13" t="s">
        <v>132</v>
      </c>
      <c r="D64" s="10">
        <v>27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">
      <c r="A65" s="11" t="s">
        <v>121</v>
      </c>
      <c r="B65" s="12">
        <v>4</v>
      </c>
      <c r="C65" s="16" t="s">
        <v>25</v>
      </c>
      <c r="D65" s="17">
        <v>341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22.5" x14ac:dyDescent="0.2">
      <c r="A66" s="16" t="s">
        <v>25</v>
      </c>
      <c r="B66" s="27">
        <f>SUM(B59:B65)</f>
        <v>185</v>
      </c>
      <c r="C66" s="20" t="s">
        <v>114</v>
      </c>
      <c r="D66" s="23">
        <f>SUM(D60,D65)</f>
        <v>6559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22.5" x14ac:dyDescent="0.2">
      <c r="A67" s="26" t="s">
        <v>114</v>
      </c>
      <c r="B67" s="21">
        <f>SUM(B57,B66)</f>
        <v>3482</v>
      </c>
      <c r="C67" s="20"/>
      <c r="D67" s="2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">
      <c r="A68" s="28" t="s">
        <v>133</v>
      </c>
      <c r="B68" s="29">
        <v>12372</v>
      </c>
      <c r="C68" s="28" t="s">
        <v>133</v>
      </c>
      <c r="D68" s="29">
        <v>6569</v>
      </c>
      <c r="E68" s="28" t="s">
        <v>133</v>
      </c>
      <c r="F68" s="29">
        <v>9376</v>
      </c>
      <c r="G68" s="28" t="s">
        <v>133</v>
      </c>
      <c r="H68" s="29">
        <v>3049</v>
      </c>
      <c r="I68" s="28" t="s">
        <v>133</v>
      </c>
      <c r="J68" s="29">
        <v>6276</v>
      </c>
      <c r="K68" s="28" t="s">
        <v>133</v>
      </c>
      <c r="L68" s="29">
        <v>630</v>
      </c>
      <c r="M68" s="28" t="s">
        <v>133</v>
      </c>
      <c r="N68" s="29">
        <v>1934</v>
      </c>
      <c r="O68" s="28" t="s">
        <v>133</v>
      </c>
      <c r="P68" s="30">
        <f>SUM(P10)</f>
        <v>381</v>
      </c>
    </row>
    <row r="70" spans="1:16" x14ac:dyDescent="0.2">
      <c r="A70" s="31" t="s">
        <v>134</v>
      </c>
    </row>
    <row r="71" spans="1:16" x14ac:dyDescent="0.2">
      <c r="A71" s="31" t="s">
        <v>135</v>
      </c>
    </row>
    <row r="72" spans="1:16" x14ac:dyDescent="0.2">
      <c r="A72" s="31" t="s">
        <v>138</v>
      </c>
    </row>
    <row r="73" spans="1:16" x14ac:dyDescent="0.2">
      <c r="A73" s="31" t="s">
        <v>137</v>
      </c>
    </row>
    <row r="74" spans="1:16" x14ac:dyDescent="0.2">
      <c r="A74" s="31" t="s">
        <v>139</v>
      </c>
    </row>
    <row r="75" spans="1:16" x14ac:dyDescent="0.2">
      <c r="A75" s="31" t="s">
        <v>136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B4A1F787F0C441AC878A307E051D262E001330A0DEBF914A428AE7C7B764C8AA11" ma:contentTypeVersion="1" ma:contentTypeDescription="AIHW Project Document" ma:contentTypeScope="" ma:versionID="af0603f81b1435211bcf8f8c4e99451c">
  <xsd:schema xmlns:xsd="http://www.w3.org/2001/XMLSchema" xmlns:xs="http://www.w3.org/2001/XMLSchema" xmlns:p="http://schemas.microsoft.com/office/2006/metadata/properties" xmlns:ns2="697175eb-2a05-43b9-85e7-43ab13b8c951" targetNamespace="http://schemas.microsoft.com/office/2006/metadata/properties" ma:root="true" ma:fieldsID="8637bdb94a57340763fa32ccd954e6b6" ns2:_="">
    <xsd:import namespace="697175eb-2a05-43b9-85e7-43ab13b8c951"/>
    <xsd:element name="properties">
      <xsd:complexType>
        <xsd:sequence>
          <xsd:element name="documentManagement">
            <xsd:complexType>
              <xsd:all>
                <xsd:element ref="ns2:AIHW_PPR_ProjectCategoryLook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175eb-2a05-43b9-85e7-43ab13b8c951" elementFormDefault="qualified">
    <xsd:import namespace="http://schemas.microsoft.com/office/2006/documentManagement/types"/>
    <xsd:import namespace="http://schemas.microsoft.com/office/infopath/2007/PartnerControls"/>
    <xsd:element name="AIHW_PPR_ProjectCategoryLookup" ma:index="8" nillable="true" ma:displayName="Category" ma:description="" ma:list="{e91f72b7-ca4b-45df-a73b-e234f316de28}" ma:internalName="AIHW_PPR_ProjectCategoryLookup" ma:showField="Title" ma:web="{697175eb-2a05-43b9-85e7-43ab13b8c95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IHW_PPR_ProjectCategoryLookup xmlns="697175eb-2a05-43b9-85e7-43ab13b8c951"/>
  </documentManagement>
</p:properties>
</file>

<file path=customXml/itemProps1.xml><?xml version="1.0" encoding="utf-8"?>
<ds:datastoreItem xmlns:ds="http://schemas.openxmlformats.org/officeDocument/2006/customXml" ds:itemID="{876B94C3-5EAF-47E6-B911-2F8C775F98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C64705-30C7-4FCC-978D-0F50726B0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7175eb-2a05-43b9-85e7-43ab13b8c9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11187F-5C1C-41E4-81CB-9301BED9626D}">
  <ds:schemaRefs>
    <ds:schemaRef ds:uri="http://purl.org/dc/elements/1.1/"/>
    <ds:schemaRef ds:uri="http://schemas.microsoft.com/office/infopath/2007/PartnerControls"/>
    <ds:schemaRef ds:uri="697175eb-2a05-43b9-85e7-43ab13b8c951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AIHW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C: List of prisons</dc:title>
  <dc:creator>AIHW</dc:creator>
  <dcterms:created xsi:type="dcterms:W3CDTF">2023-09-18T02:25:05Z</dcterms:created>
  <dcterms:modified xsi:type="dcterms:W3CDTF">2023-10-25T22:48:50Z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0x010100B4A1F787F0C441AC878A307E051D262E001330A0DEBF914A428AE7C7B764C8AA11</vt:lpwstr>
  </property>
</Properties>
</file>