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showInkAnnotation="0" autoCompressPictures="0"/>
  <mc:AlternateContent xmlns:mc="http://schemas.openxmlformats.org/markup-compatibility/2006">
    <mc:Choice Requires="x15">
      <x15ac:absPath xmlns:x15ac="http://schemas.microsoft.com/office/spreadsheetml/2010/11/ac" url="http://projects.aihw.gov.au/PRJ01986/Publications/2023 data update-release of December 2022 nKPI data/Archived content/"/>
    </mc:Choice>
  </mc:AlternateContent>
  <xr:revisionPtr revIDLastSave="0" documentId="13_ncr:1_{14F88B10-2E2E-4F6E-B97D-85705D019FE6}" xr6:coauthVersionLast="47" xr6:coauthVersionMax="47" xr10:uidLastSave="{00000000-0000-0000-0000-000000000000}"/>
  <bookViews>
    <workbookView xWindow="-28920" yWindow="-120" windowWidth="29040" windowHeight="15840" xr2:uid="{00000000-000D-0000-FFFF-FFFF00000000}"/>
  </bookViews>
  <sheets>
    <sheet name="Contents" sheetId="1" r:id="rId1"/>
    <sheet name="Explanatory notes" sheetId="2" r:id="rId2"/>
    <sheet name="Table S4.1" sheetId="3" r:id="rId3"/>
    <sheet name="Table S4.2" sheetId="4" r:id="rId4"/>
    <sheet name="Table S4.3" sheetId="5" r:id="rId5"/>
    <sheet name="Table S4.4" sheetId="6" r:id="rId6"/>
    <sheet name="Table S4.5" sheetId="7" r:id="rId7"/>
    <sheet name="Table S4.6" sheetId="8" r:id="rId8"/>
    <sheet name="Table S4.7" sheetId="9" r:id="rId9"/>
    <sheet name="Table S4.8" sheetId="10" r:id="rId10"/>
    <sheet name="Table S4.9" sheetId="11" r:id="rId11"/>
    <sheet name="Table S4.10" sheetId="14" r:id="rId12"/>
    <sheet name="Table S4.11" sheetId="15" r:id="rId1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1" l="1"/>
  <c r="A34" i="1"/>
  <c r="A357" i="2"/>
  <c r="A356" i="2"/>
  <c r="A355" i="2"/>
  <c r="A354" i="2"/>
  <c r="A353" i="2"/>
  <c r="A352" i="2"/>
  <c r="A351" i="2"/>
  <c r="A350" i="2"/>
  <c r="A349" i="2"/>
  <c r="A348" i="2"/>
  <c r="A347" i="2"/>
  <c r="A346" i="2"/>
  <c r="A345" i="2"/>
  <c r="A344" i="2"/>
  <c r="A343" i="2"/>
  <c r="A342" i="2"/>
  <c r="A341" i="2"/>
  <c r="A340" i="2"/>
  <c r="A339" i="2"/>
  <c r="A338" i="2"/>
  <c r="A337" i="2"/>
  <c r="A336" i="2"/>
  <c r="A6" i="2"/>
  <c r="A32" i="1"/>
  <c r="A31" i="1"/>
  <c r="A30" i="1"/>
  <c r="A29" i="1"/>
  <c r="A28" i="1"/>
  <c r="A27" i="1"/>
  <c r="A26" i="1"/>
  <c r="A25" i="1"/>
  <c r="A24" i="1"/>
</calcChain>
</file>

<file path=xl/sharedStrings.xml><?xml version="1.0" encoding="utf-8"?>
<sst xmlns="http://schemas.openxmlformats.org/spreadsheetml/2006/main" count="4413" uniqueCount="499">
  <si>
    <t/>
  </si>
  <si>
    <t>Aboriginal and Torres Strait Islander specific primary health care: results from the OSR and nKPI collections</t>
  </si>
  <si>
    <r>
      <t>These tables supplement the web report,</t>
    </r>
    <r>
      <rPr>
        <i/>
        <sz val="11"/>
        <color rgb="FF000000"/>
        <rFont val="Arial"/>
        <family val="2"/>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</si>
  <si>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</si>
  <si>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</si>
  <si>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</si>
  <si>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</si>
  <si>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t>
  </si>
  <si>
    <t>in the accompanying report</t>
  </si>
  <si>
    <r>
      <rPr>
        <b/>
        <sz val="10"/>
        <color rgb="FF000000"/>
        <rFont val="Palatino Linotype"/>
        <family val="1"/>
      </rPr>
      <t>Number of organisations included in analysis, by indicator, June 2017–June 2022</t>
    </r>
  </si>
  <si>
    <t>Indicator</t>
  </si>
  <si>
    <t>June
2017</t>
  </si>
  <si>
    <t>December
2017</t>
  </si>
  <si>
    <t>June
2018</t>
  </si>
  <si>
    <t>December
2018</t>
  </si>
  <si>
    <t>June
2019</t>
  </si>
  <si>
    <t>December
2019</t>
  </si>
  <si>
    <t>June
2020</t>
  </si>
  <si>
    <t>December
2020</t>
  </si>
  <si>
    <t>June
2021</t>
  </si>
  <si>
    <t>December
2021</t>
  </si>
  <si>
    <t>June
2022</t>
  </si>
  <si>
    <r>
      <rPr>
        <b/>
        <sz val="8"/>
        <color rgb="FF000000"/>
        <rFont val="Arial"/>
        <family val="2"/>
      </rPr>
      <t>PI13:</t>
    </r>
    <r>
      <rPr>
        <sz val="8"/>
        <color rgb="FF000000"/>
        <rFont val="Arial"/>
        <family val="2"/>
      </rPr>
      <t> Antenatal visit timing</t>
    </r>
  </si>
  <si>
    <r>
      <rPr>
        <b/>
        <sz val="8"/>
        <color rgb="FF000000"/>
        <rFont val="Arial"/>
        <family val="2"/>
      </rPr>
      <t>PI01:</t>
    </r>
    <r>
      <rPr>
        <sz val="8"/>
        <color rgb="FF000000"/>
        <rFont val="Arial"/>
        <family val="2"/>
      </rPr>
      <t> Birthweight recorded</t>
    </r>
  </si>
  <si>
    <r>
      <rPr>
        <b/>
        <sz val="8"/>
        <color rgb="FF000000"/>
        <rFont val="Arial"/>
        <family val="2"/>
      </rPr>
      <t>PI02:</t>
    </r>
    <r>
      <rPr>
        <sz val="8"/>
        <color rgb="FF000000"/>
        <rFont val="Arial"/>
        <family val="2"/>
      </rPr>
      <t> Birthweight result</t>
    </r>
  </si>
  <si>
    <r>
      <rPr>
        <b/>
        <sz val="8"/>
        <color rgb="FF000000"/>
        <rFont val="Arial"/>
        <family val="2"/>
      </rPr>
      <t>PI09:</t>
    </r>
    <r>
      <rPr>
        <sz val="8"/>
        <color rgb="FF000000"/>
        <rFont val="Arial"/>
        <family val="2"/>
      </rPr>
      <t> Smoking status recorded</t>
    </r>
  </si>
  <si>
    <r>
      <rPr>
        <b/>
        <sz val="8"/>
        <color rgb="FF000000"/>
        <rFont val="Arial"/>
        <family val="2"/>
      </rPr>
      <t>PI10:</t>
    </r>
    <r>
      <rPr>
        <sz val="8"/>
        <color rgb="FF000000"/>
        <rFont val="Arial"/>
        <family val="2"/>
      </rPr>
      <t> Smoking status result</t>
    </r>
  </si>
  <si>
    <r>
      <rPr>
        <b/>
        <sz val="8"/>
        <color rgb="FF000000"/>
        <rFont val="Arial"/>
        <family val="2"/>
      </rPr>
      <t>PI16:</t>
    </r>
    <r>
      <rPr>
        <sz val="8"/>
        <color rgb="FF000000"/>
        <rFont val="Arial"/>
        <family val="2"/>
      </rPr>
      <t> Alcohol consumption recorded</t>
    </r>
  </si>
  <si>
    <r>
      <rPr>
        <b/>
        <sz val="8"/>
        <color rgb="FF000000"/>
        <rFont val="Arial"/>
        <family val="2"/>
      </rPr>
      <t>PI17:</t>
    </r>
    <r>
      <rPr>
        <sz val="8"/>
        <color rgb="FF000000"/>
        <rFont val="Arial"/>
        <family val="2"/>
      </rPr>
      <t> AUDIT-C result</t>
    </r>
  </si>
  <si>
    <r>
      <rPr>
        <b/>
        <sz val="8"/>
        <color rgb="FF000000"/>
        <rFont val="Arial"/>
        <family val="2"/>
      </rPr>
      <t>PI20:</t>
    </r>
    <r>
      <rPr>
        <sz val="8"/>
        <color rgb="FF000000"/>
        <rFont val="Arial"/>
        <family val="2"/>
      </rPr>
      <t> CVD Risk factors recorded</t>
    </r>
  </si>
  <si>
    <r>
      <rPr>
        <b/>
        <sz val="8"/>
        <color rgb="FF000000"/>
        <rFont val="Arial"/>
        <family val="2"/>
      </rPr>
      <t>PI21:</t>
    </r>
    <r>
      <rPr>
        <sz val="8"/>
        <color rgb="FF000000"/>
        <rFont val="Arial"/>
        <family val="2"/>
      </rPr>
      <t> CVD risk assessment result</t>
    </r>
  </si>
  <si>
    <r>
      <rPr>
        <b/>
        <sz val="8"/>
        <color rgb="FF000000"/>
        <rFont val="Arial"/>
        <family val="2"/>
      </rPr>
      <t>PI22:</t>
    </r>
    <r>
      <rPr>
        <sz val="8"/>
        <color rgb="FF000000"/>
        <rFont val="Arial"/>
        <family val="2"/>
      </rPr>
      <t> Cervical screening</t>
    </r>
  </si>
  <si>
    <r>
      <rPr>
        <b/>
        <sz val="8"/>
        <color rgb="FF000000"/>
        <rFont val="Arial"/>
        <family val="2"/>
      </rPr>
      <t>PI14:</t>
    </r>
    <r>
      <rPr>
        <sz val="8"/>
        <color rgb="FF000000"/>
        <rFont val="Arial"/>
        <family val="2"/>
      </rPr>
      <t> Immunised against influenza</t>
    </r>
  </si>
  <si>
    <r>
      <rPr>
        <b/>
        <sz val="8"/>
        <color rgb="FF000000"/>
        <rFont val="Arial"/>
        <family val="2"/>
      </rPr>
      <t>PI12:</t>
    </r>
    <r>
      <rPr>
        <sz val="8"/>
        <color rgb="FF000000"/>
        <rFont val="Arial"/>
        <family val="2"/>
      </rPr>
      <t> BMI result</t>
    </r>
  </si>
  <si>
    <r>
      <rPr>
        <b/>
        <sz val="8"/>
        <color rgb="FF000000"/>
        <rFont val="Arial"/>
        <family val="2"/>
      </rPr>
      <t>PI05:</t>
    </r>
    <r>
      <rPr>
        <sz val="8"/>
        <color rgb="FF000000"/>
        <rFont val="Arial"/>
        <family val="2"/>
      </rPr>
      <t> HbA1c result recorded</t>
    </r>
  </si>
  <si>
    <t>n.p.</t>
  </si>
  <si>
    <t>n.a.</t>
  </si>
  <si>
    <r>
      <rPr>
        <i/>
        <sz val="7"/>
        <color rgb="FF000000"/>
        <rFont val="Arial"/>
        <family val="2"/>
      </rPr>
      <t>Source: </t>
    </r>
    <r>
      <rPr>
        <sz val="7"/>
        <color rgb="FF000000"/>
        <rFont val="Arial"/>
        <family val="2"/>
      </rPr>
      <t>AIHW analysis of nKPI data collection.</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</si>
  <si>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</si>
  <si>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</si>
  <si>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</si>
  <si>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</si>
  <si>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family val="2"/>
      </rPr>
      <t>Indicator changes</t>
    </r>
  </si>
  <si>
    <r>
      <rPr>
        <b/>
        <sz val="11"/>
        <color rgb="FF000000"/>
        <rFont val="Arial"/>
        <family val="2"/>
      </rPr>
      <t>Prior to June 2018,</t>
    </r>
    <r>
      <rPr>
        <sz val="11"/>
        <color rgb="FF000000"/>
        <rFont val="Arial"/>
        <family val="2"/>
      </rPr>
      <t> PI22 (cervical screening) was defined as the proportion of Indigenous regular clients aged</t>
    </r>
  </si>
  <si>
    <t>20–69 who have not had a hysterectomy and who had a Papanicolaou smear (Pap test) in the previous 2, 3</t>
  </si>
  <si>
    <t>or 5 years. From June 2018, this was adjusted, with some exceptions, to align with revised requirements</t>
  </si>
  <si>
    <t>under the National Cervical Screening Program (NCSP) (where the Pap test was replaced by the human</t>
  </si>
  <si>
    <t>papillomavirus (HPV test) and the screening age was adjusted). The exceptions are related to the transitional</t>
  </si>
  <si>
    <t>period until all women could be expected to have moved across to the new requirements under the NCPS.</t>
  </si>
  <si>
    <t>The key changes from June 2018 are that:</t>
  </si>
  <si>
    <t>●    data include clients who had either a Papanicolaou smear (Pap test) conducted prior to 1 December 2017</t>
  </si>
  <si>
    <t>       or a human papillomavirus (HPV test) conducted from 1 December 2017</t>
  </si>
  <si>
    <t>●    the age range was revised to 20–74 to accommodate the former reporting age range (20–69) and the new</t>
  </si>
  <si>
    <t>       age range (25–74)</t>
  </si>
  <si>
    <t>●    the HPV test can be based on a sample collected by a health practitioner or on a self-collected sample.</t>
  </si>
  <si>
    <r>
      <rPr>
        <b/>
        <sz val="11"/>
        <color rgb="FF000000"/>
        <rFont val="Arial"/>
        <family val="2"/>
      </rPr>
      <t>From December 2020,</t>
    </r>
    <r>
      <rPr>
        <sz val="11"/>
        <color rgb="FF000000"/>
        <rFont val="Arial"/>
        <family val="2"/>
      </rPr>
      <t> changes were made to four indicators (PI03, PI07, PI14 and PI22) and one was retired (PI08).</t>
    </r>
  </si>
  <si>
    <t>●    PI03 Indigenous health assessments: addition of the 5–14 age group and disaggregation by sex for children, addition</t>
  </si>
  <si>
    <t>      of the 15–24 age group for adults, and changes to MBS items included. MBS items collected are now:</t>
  </si>
  <si>
    <t>        —   In-person MBS items: 715 and 228</t>
  </si>
  <si>
    <t>        —   Telehealth MBS items: 92004, 92016, 92011 and 92023.</t>
  </si>
  <si>
    <t>●    PI07 Chronic Disease Management Plan: changes to MBS items included. MBS items collected are now:</t>
  </si>
  <si>
    <t>        —   In-person MBS items: 721 and 229</t>
  </si>
  <si>
    <t>        —   Telehealth MBS items: 92024, 92068, 92055, and 92099.</t>
  </si>
  <si>
    <t>●    PI08 Team Care Arrangement: this indicator has been retired and is no longer collected.</t>
  </si>
  <si>
    <t>●    PI14 Immunised against influenza: now includes all ages from 6 months onwards.</t>
  </si>
  <si>
    <t>●    PI22 Cervical screening: screening method changed to include HPV tests only, age range changed to 25–74,</t>
  </si>
  <si>
    <t>      and time interval for accepted tests changed to be within the previous 5 years or where the test occurred on or</t>
  </si>
  <si>
    <t>      after 01 December 2017.</t>
  </si>
  <si>
    <r>
      <rPr>
        <b/>
        <sz val="11"/>
        <color rgb="FF000000"/>
        <rFont val="Arial"/>
        <family val="2"/>
      </rPr>
      <t>From June 2021,</t>
    </r>
    <r>
      <rPr>
        <sz val="11"/>
        <color rgb="FF000000"/>
        <rFont val="Arial"/>
        <family val="2"/>
      </rPr>
      <t> changes were made to seven indicators (PI01, PI02, PI09, PI10, PI11, PI13 and PI24) and one</t>
    </r>
  </si>
  <si>
    <t>●    PI01 Birthweight recorded: adjusted to include only babies born in the previous 12 months who had more than one visit.</t>
  </si>
  <si>
    <t>●    PI02 Birthweight result: adjusted to include only babies born in the previous 12 months who had more than</t>
  </si>
  <si>
    <t>      one visit and multiple births are now included.</t>
  </si>
  <si>
    <t>●    PI04 Child immunisation: this indicator has been retired and is no longer collected.</t>
  </si>
  <si>
    <t>●    PI09 Smoking status recorded: addition of the 11–14 age group.</t>
  </si>
  <si>
    <t>●    PI10 Smoking status result: addition of the 11–14 age group.</t>
  </si>
  <si>
    <t>●    PI11 Smoking status of women who gave birth within the previous 12 months: adjusted to include only the</t>
  </si>
  <si>
    <t>      latest smoking status recorded prior to the completion of the latest pregnancy. Age groups changed to be</t>
  </si>
  <si>
    <t>      'less than 20', '20–34' and '35 and older'.</t>
  </si>
  <si>
    <t>●    PI13 First antenatal visit: gestational age at first visit changed to 'before 11 weeks', '11–13 weeks',</t>
  </si>
  <si>
    <t>      '14–19 weeks' and '20 weeks or later'.</t>
  </si>
  <si>
    <t>●    PI24 Blood pressure result: target blood pressure value changed to 'less than or equal to 140/90mmHg'.</t>
  </si>
  <si>
    <t>●    PI12 Body Mass Index: addition of the 18–24 age group and addition of the BMI categories ‘underweight (&lt;18.50)’,</t>
  </si>
  <si>
    <t>      ‘normal weight (18.50–24.99)’ and ‘not calculated’.</t>
  </si>
  <si>
    <t>      and addition of the client group 'type 2 diabetes and/or CVD'.</t>
  </si>
  <si>
    <t>●    PI19 Kidney function test result: lowest age group changed to 18–24, changed to collect the categories 'normal', 'low',</t>
  </si>
  <si>
    <t>      'moderate' and 'high' risk and addition of the client group 'type 2 diabetes and/or CVD'.</t>
  </si>
  <si>
    <r>
      <rPr>
        <b/>
        <sz val="14"/>
        <color rgb="FF000000"/>
        <rFont val="Arial"/>
        <family val="2"/>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</si>
  <si>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</si>
  <si>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</si>
  <si>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</si>
  <si>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</si>
  <si>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</si>
  <si>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</si>
  <si>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</si>
  <si>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</si>
  <si>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</si>
  <si>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</si>
  <si>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family val="2"/>
      </rPr>
      <t>Data exclusions</t>
    </r>
  </si>
  <si>
    <r>
      <rPr>
        <i/>
        <sz val="13"/>
        <color rgb="FF000000"/>
        <rFont val="Arial"/>
        <family val="2"/>
      </rPr>
      <t>General issues</t>
    </r>
  </si>
  <si>
    <r>
      <rPr>
        <b/>
        <sz val="11"/>
        <color rgb="FF000000"/>
        <rFont val="Arial"/>
        <family val="2"/>
      </rPr>
      <t>For organisations using MMEx</t>
    </r>
    <r>
      <rPr>
        <sz val="11"/>
        <color rgb="FF000000"/>
        <rFont val="Arial"/>
        <family val="2"/>
      </rPr>
      <t> data quality issues were identified which affected data submitted in</t>
    </r>
  </si>
  <si>
    <t>collections from June 2019 and earlier for the following indicators: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</si>
  <si>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</si>
  <si>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</si>
  <si>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</si>
  <si>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family val="2"/>
      </rPr>
      <t>Maternal and child health indicators</t>
    </r>
  </si>
  <si>
    <r>
      <rPr>
        <b/>
        <sz val="11"/>
        <color rgb="FF000000"/>
        <rFont val="Arial"/>
        <family val="2"/>
      </rPr>
      <t>Antenatal visits</t>
    </r>
    <r>
      <rPr>
        <sz val="11"/>
        <color rgb="FF000000"/>
        <rFont val="Arial"/>
        <family val="2"/>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</si>
  <si>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</si>
  <si>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</si>
  <si>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</si>
  <si>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</si>
  <si>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family val="2"/>
      </rPr>
      <t>Birthweight</t>
    </r>
    <r>
      <rPr>
        <sz val="11"/>
        <color rgb="FF000000"/>
        <rFont val="Arial"/>
        <family val="2"/>
      </rPr>
      <t> data for PI01 and PI02 for June 2021 for organisations using MMEx were excluded due to data quality issues.</t>
    </r>
  </si>
  <si>
    <r>
      <rPr>
        <b/>
        <sz val="11"/>
        <color rgb="FF000000"/>
        <rFont val="Arial"/>
        <family val="2"/>
      </rPr>
      <t>Variations between periods</t>
    </r>
    <r>
      <rPr>
        <sz val="11"/>
        <color rgb="FF000000"/>
        <rFont val="Arial"/>
        <family val="2"/>
      </rPr>
      <t> prior to and during the coronavirus disease 2019 (COVID-19) pandemic (the pandemic)</t>
    </r>
  </si>
  <si>
    <t>likely reflect a combination of factors, including:</t>
  </si>
  <si>
    <t>●    the temporary change from mandatory to voluntary reporting for June 2020, December 2020 and June 2021</t>
  </si>
  <si>
    <t>      (and the associated decrease in the number of reporting organisations)</t>
  </si>
  <si>
    <t>●    changes in organisation or client behaviour as a result of the pandemic (such as reluctance of clients</t>
  </si>
  <si>
    <t>      to attend or use telehealth, or restrictions on travel for clients and staff)</t>
  </si>
  <si>
    <t>●    general changes in the types or characteristics of reporting organisations (for example, the organisations</t>
  </si>
  <si>
    <t>      reporting to the collection vary each period, an organisation may close or open a site, or an organisation may</t>
  </si>
  <si>
    <t>      change their internal data recording processes).</t>
  </si>
  <si>
    <r>
      <rPr>
        <i/>
        <sz val="13"/>
        <color rgb="FF000000"/>
        <rFont val="Arial"/>
        <family val="2"/>
      </rPr>
      <t>Preventative health indicators</t>
    </r>
  </si>
  <si>
    <r>
      <rPr>
        <b/>
        <sz val="11"/>
        <color rgb="FF000000"/>
        <rFont val="Arial"/>
        <family val="2"/>
      </rPr>
      <t>CVD risk factors</t>
    </r>
    <r>
      <rPr>
        <sz val="11"/>
        <color rgb="FF000000"/>
        <rFont val="Arial"/>
        <family val="2"/>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</si>
  <si>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</si>
  <si>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</si>
  <si>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</si>
  <si>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family val="2"/>
      </rPr>
      <t>Absolute cardiovascular risk assessments</t>
    </r>
    <r>
      <rPr>
        <sz val="11"/>
        <color rgb="FF000000"/>
        <rFont val="Arial"/>
        <family val="2"/>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</si>
  <si>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</si>
  <si>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</si>
  <si>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</si>
  <si>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t>
  </si>
  <si>
    <r>
      <rPr>
        <b/>
        <sz val="11"/>
        <color rgb="FF000000"/>
        <rFont val="Arial"/>
        <family val="2"/>
      </rPr>
      <t>CVD risk calculators</t>
    </r>
    <r>
      <rPr>
        <sz val="11"/>
        <color rgb="FF000000"/>
        <rFont val="Arial"/>
        <family val="2"/>
      </rPr>
      <t> embedded in some CISs do not capture all the data needed to apply the full NVDPA</t>
    </r>
  </si>
  <si>
    <t>risk assessment algorithm (Agostino et al. 2020). Data are included only from organisations with CISs which</t>
  </si>
  <si>
    <t>do capture all the necessary data.</t>
  </si>
  <si>
    <r>
      <rPr>
        <b/>
        <sz val="11"/>
        <color rgb="FF000000"/>
        <rFont val="Arial"/>
        <family val="2"/>
      </rPr>
      <t>For cervical screenings</t>
    </r>
    <r>
      <rPr>
        <sz val="11"/>
        <color rgb="FF000000"/>
        <rFont val="Arial"/>
        <family val="2"/>
      </rPr>
      <t> an update for Medical Director Insights that incorporated the indicator changes was</t>
    </r>
  </si>
  <si>
    <t>released during the July 2018 collection period. Where organisations were identified as using an older version</t>
  </si>
  <si>
    <t>of this CIS, and therefore submitting data that did not align with the PI22 changes, the data was excluded from</t>
  </si>
  <si>
    <t>the results. As a result, the number of cervical screenings may be underrepresented in the results presented.</t>
  </si>
  <si>
    <t>In addition, some data mapping issues related to the pathology codes used were identified for services using MMEx.</t>
  </si>
  <si>
    <t>This issues was addressed in August 2018 and some services were able to amend data values. The impact of this</t>
  </si>
  <si>
    <t>issue has not been quantified.</t>
  </si>
  <si>
    <r>
      <rPr>
        <i/>
        <sz val="13"/>
        <color rgb="FF000000"/>
        <rFont val="Arial"/>
        <family val="2"/>
      </rPr>
      <t>Chronic disease management indicators</t>
    </r>
  </si>
  <si>
    <r>
      <rPr>
        <b/>
        <sz val="11"/>
        <color rgb="FF000000"/>
        <rFont val="Arial"/>
        <family val="2"/>
      </rPr>
      <t>Kidney function test recorded and result (type 2 diabetes and CVD)</t>
    </r>
    <r>
      <rPr>
        <sz val="11"/>
        <color rgb="FF000000"/>
        <rFont val="Arial"/>
        <family val="2"/>
      </rPr>
      <t> have had ongoing data quality issues since</t>
    </r>
  </si>
  <si>
    <t>June 2017. Because of this, results for these indicators are not presented for June 2017. In December 2017,</t>
  </si>
  <si>
    <t>results from organisations using Best Practice and Medical Director were excluded. In all reporting periods</t>
  </si>
  <si>
    <t>from June 2018 to June 2020 organisations using Medical Director were excluded where these data quality issues</t>
  </si>
  <si>
    <t>were still apparent for these 2 indicators.</t>
  </si>
  <si>
    <r>
      <rPr>
        <b/>
        <sz val="14"/>
        <color rgb="FF000000"/>
        <rFont val="Arial"/>
        <family val="2"/>
      </rPr>
      <t>Other considerations</t>
    </r>
  </si>
  <si>
    <r>
      <rPr>
        <b/>
        <sz val="11"/>
        <color rgb="FF000000"/>
        <rFont val="Arial"/>
        <family val="2"/>
      </rPr>
      <t>MBS items</t>
    </r>
    <r>
      <rPr>
        <sz val="11"/>
        <color rgb="FF000000"/>
        <rFont val="Arial"/>
        <family val="2"/>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</si>
  <si>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</si>
  <si>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Indigenous</t>
  </si>
  <si>
    <t>health assessments and chronic disease management plans. In the case of child health checks, children may receive</t>
  </si>
  <si>
    <t>comprehensive health checks provided within a model of care that does not suit or allow for the check to be claimed</t>
  </si>
  <si>
    <t>as an MBS item. Indigenous health checks are counted in Communicare at a point in the process before its submission.</t>
  </si>
  <si>
    <t>Only claims explicitly discarded after a rejection are subsequently excluded (DMA 2017). The impact of this has not</t>
  </si>
  <si>
    <t>been quantified.</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</si>
  <si>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</si>
  <si>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 being able to claim MBS items (child and adult health</t>
  </si>
  <si>
    <t>checks, and Chronic Disease Management Plans).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</si>
  <si>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</si>
  <si>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</si>
  <si>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</si>
  <si>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</si>
  <si>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</si>
  <si>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family val="2"/>
      </rPr>
      <t>Smoking status categories</t>
    </r>
    <r>
      <rPr>
        <sz val="11"/>
        <color rgb="FF000000"/>
        <rFont val="Arial"/>
        <family val="2"/>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</si>
  <si>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</si>
  <si>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</si>
  <si>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family val="2"/>
      </rPr>
      <t>Influenza vaccination</t>
    </r>
    <r>
      <rPr>
        <sz val="11"/>
        <color rgb="FF000000"/>
        <rFont val="Arial"/>
        <family val="2"/>
      </rPr>
      <t> does not include clients who are offered a vaccination, but refuse. Also,</t>
    </r>
  </si>
  <si>
    <t>organisations might not have records of immunisations that occurred at other places, such as workplaces.</t>
  </si>
  <si>
    <r>
      <rPr>
        <b/>
        <sz val="11"/>
        <color rgb="FF000000"/>
        <rFont val="Arial"/>
        <family val="2"/>
      </rPr>
      <t>From December 2015 onwards,</t>
    </r>
    <r>
      <rPr>
        <sz val="11"/>
        <color rgb="FF000000"/>
        <rFont val="Arial"/>
        <family val="2"/>
      </rPr>
      <t> organisations funded by the Northern Territory Government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</si>
  <si>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</si>
  <si>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</si>
  <si>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</si>
  <si>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</si>
  <si>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</si>
  <si>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PI05: Glycated haemoglobin (HbA1c) result recorded</t>
  </si>
  <si>
    <t>●    PI07: GP/Chronic Disease Management Plan</t>
  </si>
  <si>
    <t>●    PI09: Smoking status recorded</t>
  </si>
  <si>
    <t>●    PI14: Immunised against influenza</t>
  </si>
  <si>
    <t>●    PI16: Alcohol consumption status recorded</t>
  </si>
  <si>
    <t>●    PI22: Cervical screening</t>
  </si>
  <si>
    <r>
      <rPr>
        <b/>
        <sz val="11"/>
        <color rgb="FF000000"/>
        <rFont val="Arial"/>
        <family val="2"/>
      </rPr>
      <t>In December 2020,</t>
    </r>
    <r>
      <rPr>
        <sz val="11"/>
        <color rgb="FF000000"/>
        <rFont val="Arial"/>
        <family val="2"/>
      </rPr>
      <t> for some CIS there may be double-counting of ‘In-person’ and ‘Telehealth’ attendance for PI03 and PI07</t>
    </r>
  </si>
  <si>
    <t>for organisations that submitted before these issues were resolved. The impact of this on the data is unknown.</t>
  </si>
  <si>
    <r>
      <rPr>
        <b/>
        <sz val="11"/>
        <color rgb="FF000000"/>
        <rFont val="Arial"/>
        <family val="2"/>
      </rPr>
      <t>There are a range of different organisations</t>
    </r>
    <r>
      <rPr>
        <sz val="11"/>
        <color rgb="FF000000"/>
        <rFont val="Arial"/>
        <family val="2"/>
      </rPr>
      <t> reporting data to the nKPI. For example, organisations vary in their size,</t>
    </r>
  </si>
  <si>
    <t>remoteness and governance arrangements.</t>
  </si>
  <si>
    <r>
      <rPr>
        <b/>
        <sz val="11"/>
        <color rgb="FF000000"/>
        <rFont val="Arial"/>
        <family val="2"/>
      </rPr>
      <t>Babies’ records</t>
    </r>
    <r>
      <rPr>
        <sz val="11"/>
        <color rgb="FF000000"/>
        <rFont val="Arial"/>
        <family val="2"/>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</si>
  <si>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</si>
  <si>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</si>
  <si>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a client and counted in the nKPIs if they attended more than once, even if their parents are not regular</t>
  </si>
  <si>
    <t>clients of the organisation. Prior to June 2021, babies were included even if they only attended once. This</t>
  </si>
  <si>
    <t>might have led to the inclusion of babies who visited the organisation purely for acute care, and whose</t>
  </si>
  <si>
    <t>carers might not have been able to confirm birthweight.</t>
  </si>
  <si>
    <r>
      <rPr>
        <b/>
        <sz val="11"/>
        <color rgb="FF000000"/>
        <rFont val="Arial"/>
        <family val="2"/>
      </rPr>
      <t>Multiple births</t>
    </r>
    <r>
      <rPr>
        <sz val="11"/>
        <color rgb="FF000000"/>
        <rFont val="Arial"/>
        <family val="2"/>
      </rPr>
      <t> are included in the data from June 2021 onwards. Prior to this multiple births were included by</t>
    </r>
  </si>
  <si>
    <t>some CIS, but not others.</t>
  </si>
  <si>
    <r>
      <rPr>
        <b/>
        <sz val="11"/>
        <color rgb="FF000000"/>
        <rFont val="Arial"/>
        <family val="2"/>
      </rPr>
      <t>Babies’ birthweight and antenatal visits</t>
    </r>
    <r>
      <rPr>
        <sz val="11"/>
        <color rgb="FF000000"/>
        <rFont val="Arial"/>
        <family val="2"/>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</si>
  <si>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</si>
  <si>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</si>
  <si>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</si>
  <si>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family val="2"/>
      </rPr>
      <t>Smoking status of women who gave birth in the previous 12 months</t>
    </r>
    <r>
      <rPr>
        <sz val="11"/>
        <color rgb="FF000000"/>
        <rFont val="Arial"/>
        <family val="2"/>
      </rPr>
      <t> was modified in June 2021 to include only</t>
    </r>
  </si>
  <si>
    <t>the most recent smoking status recorded prior to the completion of the latest pregnancy. Where smoking status does</t>
  </si>
  <si>
    <t>not have an assessment date assigned within the CIS, smoking status is not counted. Prior to this if smoking status</t>
  </si>
  <si>
    <t>did not have an assessment date assigned within the CIS, it was treated as current. This change improves the estimate</t>
  </si>
  <si>
    <t>of smoking during pregnancy, however, women who smoked at the beginning of pregnancy, then quit would be counted as</t>
  </si>
  <si>
    <t>ex-smokers.</t>
  </si>
  <si>
    <r>
      <rPr>
        <b/>
        <sz val="11"/>
        <color rgb="FF000000"/>
        <rFont val="Arial"/>
        <family val="2"/>
      </rPr>
      <t>Child immunisation</t>
    </r>
    <r>
      <rPr>
        <sz val="11"/>
        <color rgb="FF000000"/>
        <rFont val="Arial"/>
        <family val="2"/>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</si>
  <si>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</si>
  <si>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</si>
  <si>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family val="2"/>
      </rPr>
      <t>Time-stamped records</t>
    </r>
    <r>
      <rPr>
        <sz val="11"/>
        <color rgb="FF000000"/>
        <rFont val="Arial"/>
        <family val="2"/>
      </rPr>
      <t> normally ensure that a record or activity is fairly recent. But the smoking status recorded, smoking</t>
    </r>
  </si>
  <si>
    <t>status result, and alcohol consumption indicators specify that if a record does not have an assessment date</t>
  </si>
  <si>
    <t>assigned within the Client Information System (CIS), the record should be treated as current (i.e. as having</t>
  </si>
  <si>
    <t>been updated within the previous 24 months). As there are variations between CIS and whether they capture all</t>
  </si>
  <si>
    <t>results or only those results updated within the previous 24 months, the affected indicator(s) might not</t>
  </si>
  <si>
    <t>reflect the current smoking or alcohol consumption status of the Indigenous regular client population and</t>
  </si>
  <si>
    <t>unless the data have been collected recently for all or most clients, they may not be comparable over time.</t>
  </si>
  <si>
    <t>In particular, in June 2021, some CIS modified the inclusions for PI09 and PI10. The impact of this has not</t>
  </si>
  <si>
    <r>
      <rPr>
        <b/>
        <sz val="11"/>
        <color rgb="FF000000"/>
        <rFont val="Arial"/>
        <family val="2"/>
      </rPr>
      <t>Differential BMI testing</t>
    </r>
    <r>
      <rPr>
        <sz val="11"/>
        <color rgb="FF000000"/>
        <rFont val="Arial"/>
        <family val="2"/>
      </rPr>
      <t> might occur in some organisations where BMI might be more likely to be measured in</t>
    </r>
  </si>
  <si>
    <t>Indigenous regular clients being higher than it actually is.</t>
  </si>
  <si>
    <r>
      <rPr>
        <b/>
        <sz val="11"/>
        <color rgb="FF000000"/>
        <rFont val="Arial"/>
        <family val="2"/>
      </rPr>
      <t>Data on factors recorded to enable CVD assessment</t>
    </r>
    <r>
      <rPr>
        <sz val="11"/>
        <color rgb="FF000000"/>
        <rFont val="Arial"/>
        <family val="2"/>
      </rPr>
      <t> do not capture clients without known CVD whose risk factors</t>
    </r>
  </si>
  <si>
    <t>mean they are categorised as ‘high risk’ and therefore do not require a risk assessment.</t>
  </si>
  <si>
    <r>
      <rPr>
        <b/>
        <sz val="11"/>
        <color rgb="FF000000"/>
        <rFont val="Arial"/>
        <family val="2"/>
      </rPr>
      <t>Recording of alcohol consumption status</t>
    </r>
    <r>
      <rPr>
        <sz val="11"/>
        <color rgb="FF000000"/>
        <rFont val="Arial"/>
        <family val="2"/>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</si>
  <si>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</si>
  <si>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</si>
  <si>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reported in PI16.</t>
  </si>
  <si>
    <r>
      <rPr>
        <b/>
        <sz val="11"/>
        <color rgb="FF000000"/>
        <rFont val="Arial"/>
        <family val="2"/>
      </rPr>
      <t>Pathology results</t>
    </r>
    <r>
      <rPr>
        <sz val="11"/>
        <color rgb="FF000000"/>
        <rFont val="Arial"/>
        <family val="2"/>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</si>
  <si>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</si>
  <si>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</si>
  <si>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family val="2"/>
      </rPr>
      <t>Access to allied health providers</t>
    </r>
    <r>
      <rPr>
        <sz val="11"/>
        <color rgb="FF000000"/>
        <rFont val="Arial"/>
        <family val="2"/>
      </rPr>
      <t> might be limited in some areas, in which case TCAs might not</t>
    </r>
  </si>
  <si>
    <t>be practical. This is often the case in remote regions.</t>
  </si>
  <si>
    <r>
      <rPr>
        <b/>
        <sz val="11"/>
        <color rgb="FF000000"/>
        <rFont val="Arial"/>
        <family val="2"/>
      </rPr>
      <t>Clinical definitions</t>
    </r>
    <r>
      <rPr>
        <sz val="11"/>
        <color rgb="FF000000"/>
        <rFont val="Arial"/>
        <family val="2"/>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</si>
  <si>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</si>
  <si>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</si>
  <si>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</si>
  <si>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1"/>
        <color rgb="FF000000"/>
        <rFont val="Arial"/>
        <family val="2"/>
      </rPr>
      <t>PI18 Kidney function test recorded and PI19 kidney function test result</t>
    </r>
    <r>
      <rPr>
        <sz val="11"/>
        <color rgb="FF000000"/>
        <rFont val="Arial"/>
        <family val="2"/>
      </rPr>
      <t> data are not available for December 2021 as</t>
    </r>
  </si>
  <si>
    <t>these indicators were not collected for this period while the indicators were being revised.</t>
  </si>
  <si>
    <r>
      <rPr>
        <b/>
        <sz val="14"/>
        <color rgb="FF000000"/>
        <rFont val="Arial"/>
        <family val="2"/>
      </rPr>
      <t>Data suppression</t>
    </r>
  </si>
  <si>
    <t>Some data in these tables are suppressed because of small numbers, confidentiality or other concerns about the quality</t>
  </si>
  <si>
    <t>of the data. For example, data are suppressed where:</t>
  </si>
  <si>
    <t>●    the denominator is less than 20 clients</t>
  </si>
  <si>
    <t>●    organisations may be identifiable</t>
  </si>
  <si>
    <t>●    consequential suppression is required to prevent back-calculation</t>
  </si>
  <si>
    <t>●    there were concerns about the quality of the data from the majority of organisations.</t>
  </si>
  <si>
    <r>
      <rPr>
        <b/>
        <sz val="14"/>
        <color rgb="FF000000"/>
        <rFont val="Arial"/>
        <family val="2"/>
      </rPr>
      <t>Symbols</t>
    </r>
  </si>
  <si>
    <t>n.a.    not available, not applicable</t>
  </si>
  <si>
    <t>n.p.    not published</t>
  </si>
  <si>
    <t>—      rounded to zero including null cells</t>
  </si>
  <si>
    <r>
      <rPr>
        <b/>
        <sz val="14"/>
        <color rgb="FF000000"/>
        <rFont val="Arial"/>
        <family val="2"/>
      </rPr>
      <t>References</t>
    </r>
  </si>
  <si>
    <t>Agostino J, Wong D, Paige E, et al. 2020. Cardiovascular disease risk assessment for Aboriginal and Torres</t>
  </si>
  <si>
    <t>Strait Islander adults aged under 35 years: a consensus statement. Medical Journal of Australia Published</t>
  </si>
  <si>
    <t>online: 16 March 2020.</t>
  </si>
  <si>
    <t>https://www.mja.com.au/journal/2020/212/9/cardiovascular-disease-risk-assessment-aboriginal-and-torres-strait-islander</t>
  </si>
  <si>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</si>
  <si>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</si>
  <si>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</si>
  <si>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</si>
  <si>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</si>
  <si>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</si>
  <si>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</si>
  <si>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</si>
  <si>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S4.1: Number of organisations by state and territory, remoteness area and reporting period</t>
  </si>
  <si>
    <t>Reporting period</t>
  </si>
  <si>
    <t>State and territory</t>
  </si>
  <si>
    <t>Major
cities</t>
  </si>
  <si>
    <t>Inner
regional</t>
  </si>
  <si>
    <t>Outer
regional</t>
  </si>
  <si>
    <t>Remote</t>
  </si>
  <si>
    <t>Very
remote</t>
  </si>
  <si>
    <t>Total</t>
  </si>
  <si>
    <t>June 2017</t>
  </si>
  <si>
    <t>NSW/ACT</t>
  </si>
  <si>
    <t>Vic/Tas</t>
  </si>
  <si>
    <t>—</t>
  </si>
  <si>
    <t>Qld</t>
  </si>
  <si>
    <t>WA</t>
  </si>
  <si>
    <t>SA</t>
  </si>
  <si>
    <t>NT</t>
  </si>
  <si>
    <t>December 2017</t>
  </si>
  <si>
    <t>June 2018</t>
  </si>
  <si>
    <t>December 2018</t>
  </si>
  <si>
    <t>June 2019</t>
  </si>
  <si>
    <t>December 2019</t>
  </si>
  <si>
    <t>June 2020</t>
  </si>
  <si>
    <t>December 2020</t>
  </si>
  <si>
    <t>June 2021</t>
  </si>
  <si>
    <t>December 2021</t>
  </si>
  <si>
    <t>June 2022</t>
  </si>
  <si>
    <t>Return to Contents</t>
  </si>
  <si>
    <t>Table S4.2: Number of organisations by organisation type, state and territory and reporting period</t>
  </si>
  <si>
    <t>Organisation type</t>
  </si>
  <si>
    <t>ACCHO</t>
  </si>
  <si>
    <t>Non-ACCHO</t>
  </si>
  <si>
    <t>Table S4.3: Number of organisations by organisation type, remoteness area and reporting period</t>
  </si>
  <si>
    <t>Table S4.4: Number of Indigenous regular clients by organisation type, state and territory and reporting period</t>
  </si>
  <si>
    <t>1. Based on data provided on the number of Indigenous regular clients with age and sex recorded.</t>
  </si>
  <si>
    <t>2. Includes Indigenous regular clients of all ages.</t>
  </si>
  <si>
    <t>Table S4.5: Number of Indigenous regular clients by organisation type, remoteness and reporting period</t>
  </si>
  <si>
    <t>Table S4.6: Number of Indigenous regular clients by age group, sex and reporting period</t>
  </si>
  <si>
    <t>Sex</t>
  </si>
  <si>
    <t>0–4</t>
  </si>
  <si>
    <t>5–14</t>
  </si>
  <si>
    <t>15–24</t>
  </si>
  <si>
    <t>25–34</t>
  </si>
  <si>
    <t>35–44</t>
  </si>
  <si>
    <t>45–54</t>
  </si>
  <si>
    <t>55–64</t>
  </si>
  <si>
    <t>65+</t>
  </si>
  <si>
    <t>Males</t>
  </si>
  <si>
    <t>Females</t>
  </si>
  <si>
    <t>Persons</t>
  </si>
  <si>
    <t>1. For periods before December 2020, based on data provided for the denominator of PI03 (ages 0–4) and PI09.</t>
  </si>
  <si>
    <t>2. For December 2020 on, based on data provided for the denominator of PI03.</t>
  </si>
  <si>
    <t>Table S4.7: Number of Indigenous regular clients by age group, sex, organisation type and reporting period</t>
  </si>
  <si>
    <t>Table S4.8: Indigenous regular clients as a proportion of the Indigenous estimated resident population (ERP) by state and territory, June 2022</t>
  </si>
  <si>
    <t>%</t>
  </si>
  <si>
    <t>1. In some cases clients may be counted at more than 1 organisation. The number of clients may therefore be greater than the Indigenous ERP.</t>
  </si>
  <si>
    <t>2. ERP is as at 30 June of the relevant reporting period.</t>
  </si>
  <si>
    <t>3. Total is the sum of the states and territories and does not include external territories.</t>
  </si>
  <si>
    <t>Table S4.9: Number of Indigenous regular clients and Indigenous estimated resident population (ERP) by state and territory, June 2022</t>
  </si>
  <si>
    <t>Indigenous 
regular 
clients</t>
  </si>
  <si>
    <t>Indigenous 
ERP</t>
  </si>
  <si>
    <t/>
  </si>
  <si>
    <t>4. nKPI data are based on data provided on the number of Indigenous regular clients with age and sex recorded.</t>
  </si>
  <si>
    <t>5. Includes all ages.</t>
  </si>
  <si>
    <t>Table S4.10: National Key Performance Indicator data, June 2022</t>
  </si>
  <si>
    <t>Subcomponent</t>
  </si>
  <si>
    <t>Numerator</t>
  </si>
  <si>
    <t>Denominator</t>
  </si>
  <si>
    <t>Mean (%)</t>
  </si>
  <si>
    <t>Bottom
quarter (%)</t>
  </si>
  <si>
    <t>Top
quarter (%)</t>
  </si>
  <si>
    <t>Comparable
national data (%)</t>
  </si>
  <si>
    <t>Before 14 weeks</t>
  </si>
  <si>
    <t>NPDC</t>
  </si>
  <si>
    <t>Aged 0–14</t>
  </si>
  <si>
    <t>Medicare Australia</t>
  </si>
  <si>
    <t>Low</t>
  </si>
  <si>
    <t>Normal</t>
  </si>
  <si>
    <t>High</t>
  </si>
  <si>
    <t>Current smoker</t>
  </si>
  <si>
    <t>Ex-smoker</t>
  </si>
  <si>
    <t>Never smoked</t>
  </si>
  <si>
    <t>Aged 15 and over</t>
  </si>
  <si>
    <t>Previous 5 years</t>
  </si>
  <si>
    <t>NATSIHS 2018–19</t>
  </si>
  <si>
    <t>Recorded</t>
  </si>
  <si>
    <t>      Underweight</t>
  </si>
  <si>
    <t>      Normal</t>
  </si>
  <si>
    <t>      Overweight</t>
  </si>
  <si>
    <t>      Obese</t>
  </si>
  <si>
    <t>Not calculated</t>
  </si>
  <si>
    <t>Underweight</t>
  </si>
  <si>
    <t>Overweight</t>
  </si>
  <si>
    <t>Obese</t>
  </si>
  <si>
    <t>High risk (male ≥4 and female ≥3)</t>
  </si>
  <si>
    <t>Low risk (male &lt;4 and female &lt;3)</t>
  </si>
  <si>
    <t>Moderate</t>
  </si>
  <si>
    <t>Previous 6 months</t>
  </si>
  <si>
    <t>Previous 12 months</t>
  </si>
  <si>
    <t>eGFR only</t>
  </si>
  <si>
    <t>ACR only</t>
  </si>
  <si>
    <t>Both eGFR and ACR</t>
  </si>
  <si>
    <t>Neither eGFR nor ACR</t>
  </si>
  <si>
    <t>Previous 6 months, ≤53 mmol/mol</t>
  </si>
  <si>
    <t>1.     Comparable data from the NPDC on first antenatal visit and smoking status during pregnancy are based on Indigenous status of the mother and data are age-standardised.</t>
  </si>
  <si>
    <t>2.     Comparable data from Medicare Australia are based on the number of services. Medicare Australia data on health assessments for those aged 15 and over are based on services over the previous 2 years, so may include double counting of people.</t>
  </si>
  <si>
    <t>3.     Comparable data on immunisation against influenza from the NATSIHS are for those aged 15 and over.</t>
  </si>
  <si>
    <t>4.     When comparing BMI data, it should be noted that for nKPI data, BMI was not calculated for 36.1% of Indigenous regular clients, whereas BMI was calculated for all respondents in the NATSIHS.</t>
  </si>
  <si>
    <t>Table S4.11: National Key Performance Indicator data, by period</t>
  </si>
  <si>
    <t>Jun 2017</t>
  </si>
  <si>
    <t>Before 13 weeks</t>
  </si>
  <si>
    <t>Aged 0–4</t>
  </si>
  <si>
    <t>Aged 12–&lt;24 months</t>
  </si>
  <si>
    <t>Aged 24–&lt;36 months</t>
  </si>
  <si>
    <t>Aged 60–&lt;72 months</t>
  </si>
  <si>
    <t>Aged 25 and over</t>
  </si>
  <si>
    <t>Previous 2 years</t>
  </si>
  <si>
    <t>Previous 3 years</t>
  </si>
  <si>
    <t>Type 2 diabetes</t>
  </si>
  <si>
    <t>COPD</t>
  </si>
  <si>
    <t>Dec 2017</t>
  </si>
  <si>
    <t>CVD</t>
  </si>
  <si>
    <t>&lt;15</t>
  </si>
  <si>
    <t>≥15–&lt;30</t>
  </si>
  <si>
    <t>≥30–&lt;45</t>
  </si>
  <si>
    <t>≥45–&lt;60</t>
  </si>
  <si>
    <t>≥60–&lt;90</t>
  </si>
  <si>
    <t>≥90</t>
  </si>
  <si>
    <t> </t>
  </si>
  <si>
    <t>&lt;2.5 (males) and &lt;3.5 (females)</t>
  </si>
  <si>
    <t>≥2.5 to ≥25 (males) and 
≥3.5 to ≥35 (females)</t>
  </si>
  <si>
    <t>&gt;25 (males) and &gt;35 (females)</t>
  </si>
  <si>
    <t>Jun 2018</t>
  </si>
  <si>
    <t>Dec 2018</t>
  </si>
  <si>
    <t>Jun 2019</t>
  </si>
  <si>
    <t>Dec 2019</t>
  </si>
  <si>
    <t>Jun 2020</t>
  </si>
  <si>
    <t>Dec 2020</t>
  </si>
  <si>
    <t>Jun 2021</t>
  </si>
  <si>
    <t>Before 11 weeks</t>
  </si>
  <si>
    <t>Dec 2021</t>
  </si>
  <si>
    <t>Jun 2022</t>
  </si>
  <si>
    <t>Supplementary nKPI data tables – further information about the nKPI collection</t>
  </si>
  <si>
    <t>●    PI09 – Smoking status recorded</t>
  </si>
  <si>
    <t>●    PI10 – Smoking status result</t>
  </si>
  <si>
    <t>●    PI11 – Smoking status of women who gave birth within the previous 12 months</t>
  </si>
  <si>
    <t>●    PI16 – Alcohol consumption recorded</t>
  </si>
  <si>
    <t>●    PI17 – AUDIT-C (alcohol consumption) results.</t>
  </si>
  <si>
    <t>●    PI03: Indigenous health assessment – child</t>
  </si>
  <si>
    <t>●    PI15: Immunised against influenza – clients with type 2 diabetes or COPD</t>
  </si>
  <si>
    <t>●    PI23: Blood pressure result recorded – clients with type 2 diabetes.</t>
  </si>
  <si>
    <t>regular client definition does not apply to these indicators – from June 2021 onwards, the baby is considered</t>
  </si>
  <si>
    <r>
      <rPr>
        <b/>
        <sz val="8"/>
        <color rgb="FF000000"/>
        <rFont val="Arial"/>
        <family val="2"/>
      </rPr>
      <t>PI06:</t>
    </r>
    <r>
      <rPr>
        <sz val="8"/>
        <color rgb="FF000000"/>
        <rFont val="Arial"/>
        <family val="2"/>
      </rPr>
      <t> HbA1c result – clients with type 2 diabetes</t>
    </r>
  </si>
  <si>
    <r>
      <rPr>
        <b/>
        <sz val="8"/>
        <color rgb="FF000000"/>
        <rFont val="Arial"/>
        <family val="2"/>
      </rPr>
      <t>PI23:</t>
    </r>
    <r>
      <rPr>
        <sz val="8"/>
        <color rgb="FF000000"/>
        <rFont val="Arial"/>
        <family val="2"/>
      </rPr>
      <t> Blood pressure recorded – clients with type 2 diabetes</t>
    </r>
  </si>
  <si>
    <r>
      <rPr>
        <b/>
        <sz val="11"/>
        <color rgb="FF000000"/>
        <rFont val="Arial"/>
        <family val="2"/>
      </rPr>
      <t>From December 2021,</t>
    </r>
    <r>
      <rPr>
        <sz val="11"/>
        <color rgb="FF000000"/>
        <rFont val="Arial"/>
        <family val="2"/>
      </rPr>
      <t xml:space="preserve"> changes were made to one indicator (PI12), one indicator had changes but was excluded </t>
    </r>
  </si>
  <si>
    <t>from reporting while further modifications were made (PI18), one indicator was not collected while modifications</t>
  </si>
  <si>
    <t>were made (PI19), and one was retired (PI15). These changes are:</t>
  </si>
  <si>
    <r>
      <rPr>
        <b/>
        <sz val="11"/>
        <color rgb="FF000000"/>
        <rFont val="Arial"/>
        <family val="2"/>
      </rPr>
      <t>From June 2022,</t>
    </r>
    <r>
      <rPr>
        <sz val="11"/>
        <color rgb="FF000000"/>
        <rFont val="Arial"/>
        <family val="2"/>
      </rPr>
      <t> changes were made to 2 indicators (PI18 and PI19). These changes are:</t>
    </r>
  </si>
  <si>
    <t>These changes are:</t>
  </si>
  <si>
    <t>was retired (PI04). These changes are:</t>
  </si>
  <si>
    <t>clients who look underweight, overweight, or obese. This would result in the proportion of underweight, overweight or obese</t>
  </si>
  <si>
    <r>
      <rPr>
        <b/>
        <sz val="8"/>
        <color rgb="FF000000"/>
        <rFont val="Arial"/>
        <family val="2"/>
      </rPr>
      <t>PI03:</t>
    </r>
    <r>
      <rPr>
        <sz val="8"/>
        <color rgb="FF000000"/>
        <rFont val="Arial"/>
        <family val="2"/>
      </rPr>
      <t> Indigenous health assessment – adult</t>
    </r>
  </si>
  <si>
    <r>
      <rPr>
        <b/>
        <sz val="8"/>
        <color rgb="FF000000"/>
        <rFont val="Arial"/>
        <family val="2"/>
      </rPr>
      <t>PI18: </t>
    </r>
    <r>
      <rPr>
        <sz val="8"/>
        <color rgb="FF000000"/>
        <rFont val="Arial"/>
        <family val="2"/>
      </rPr>
      <t>Kidney function test – clients with CVD</t>
    </r>
  </si>
  <si>
    <r>
      <rPr>
        <b/>
        <sz val="8"/>
        <color rgb="FF000000"/>
        <rFont val="Arial"/>
        <family val="2"/>
      </rPr>
      <t>PI03:</t>
    </r>
    <r>
      <rPr>
        <sz val="8"/>
        <color rgb="FF000000"/>
        <rFont val="Arial"/>
        <family val="2"/>
      </rPr>
      <t> Indigenous health assessment – child</t>
    </r>
  </si>
  <si>
    <t>●    PI18 Kidney function test recorded: age range expanded to capture all ages, addition of the category ‘neither eGFR nor ACR’</t>
  </si>
  <si>
    <r>
      <rPr>
        <b/>
        <sz val="8"/>
        <color rgb="FF000000"/>
        <rFont val="Arial"/>
        <family val="2"/>
      </rPr>
      <t>PI11:</t>
    </r>
    <r>
      <rPr>
        <sz val="8"/>
        <color rgb="FF000000"/>
        <rFont val="Arial"/>
        <family val="2"/>
      </rPr>
      <t> Smoking status of women who gave birth in the previous 12 months</t>
    </r>
  </si>
  <si>
    <r>
      <rPr>
        <b/>
        <sz val="8"/>
        <color rgb="FF000000"/>
        <rFont val="Arial"/>
        <family val="2"/>
      </rPr>
      <t>PI24:</t>
    </r>
    <r>
      <rPr>
        <sz val="8"/>
        <color rgb="FF000000"/>
        <rFont val="Arial"/>
        <family val="2"/>
      </rPr>
      <t> Blood pressure 130/80 mmHg or less – clients with type 2 diabetes</t>
    </r>
  </si>
  <si>
    <r>
      <rPr>
        <b/>
        <sz val="8"/>
        <color rgb="FF000000"/>
        <rFont val="Arial"/>
        <family val="2"/>
      </rPr>
      <t>PI07:</t>
    </r>
    <r>
      <rPr>
        <sz val="8"/>
        <color rgb="FF000000"/>
        <rFont val="Arial"/>
        <family val="2"/>
      </rPr>
      <t> GP/Chronic Disease Management Plan – clients with type 2 diabetes</t>
    </r>
  </si>
  <si>
    <r>
      <rPr>
        <b/>
        <sz val="8"/>
        <color rgb="FF000000"/>
        <rFont val="Arial"/>
        <family val="2"/>
      </rPr>
      <t>PI18:</t>
    </r>
    <r>
      <rPr>
        <sz val="8"/>
        <color rgb="FF000000"/>
        <rFont val="Arial"/>
        <family val="2"/>
      </rPr>
      <t> Kidney function test – clients with type 2 diabetes</t>
    </r>
  </si>
  <si>
    <r>
      <rPr>
        <b/>
        <sz val="8"/>
        <color rgb="FF000000"/>
        <rFont val="Arial"/>
        <family val="2"/>
      </rPr>
      <t>PI18:</t>
    </r>
    <r>
      <rPr>
        <sz val="8"/>
        <color rgb="FF000000"/>
        <rFont val="Arial"/>
        <family val="2"/>
      </rPr>
      <t> Kidney function test – clients with type 2 diabetes and/or CVD</t>
    </r>
  </si>
  <si>
    <r>
      <rPr>
        <b/>
        <sz val="8"/>
        <color rgb="FF000000"/>
        <rFont val="Arial"/>
        <family val="2"/>
      </rPr>
      <t>PI19:</t>
    </r>
    <r>
      <rPr>
        <sz val="8"/>
        <color rgb="FF000000"/>
        <rFont val="Arial"/>
        <family val="2"/>
      </rPr>
      <t> Kidney function test results – clients with type 2 diabetes</t>
    </r>
  </si>
  <si>
    <r>
      <rPr>
        <b/>
        <sz val="8"/>
        <color rgb="FF000000"/>
        <rFont val="Arial"/>
        <family val="2"/>
      </rPr>
      <t>PI19:</t>
    </r>
    <r>
      <rPr>
        <sz val="8"/>
        <color rgb="FF000000"/>
        <rFont val="Arial"/>
        <family val="2"/>
      </rPr>
      <t> Kidney function test results – clients with CVD</t>
    </r>
  </si>
  <si>
    <r>
      <rPr>
        <b/>
        <sz val="8"/>
        <color rgb="FF000000"/>
        <rFont val="Arial"/>
        <family val="2"/>
      </rPr>
      <t>PI19:</t>
    </r>
    <r>
      <rPr>
        <sz val="8"/>
        <color rgb="FF000000"/>
        <rFont val="Arial"/>
        <family val="2"/>
      </rPr>
      <t> Kidney function test results – clients with type 2 diabetes and/or CVD</t>
    </r>
  </si>
  <si>
    <t>●    PI18 Kidney function test recorded: lowest age group changed to 18–24.</t>
  </si>
  <si>
    <t>Source: AIHW analysis of nKPI data collection.</t>
  </si>
  <si>
    <t>Notes</t>
  </si>
  <si>
    <t>Source: ABS Estimates and Projections, Aboriginal and Torres Strait Islander Australians, 2006 to 2031 (Series B); AIHW analysis of nKPI data collection.</t>
  </si>
  <si>
    <t>Source: AIHW analysis of nKPI data collection; Healthy for Life; Medicare Australia; NATSIHS; and NPDC.</t>
  </si>
  <si>
    <r>
      <rPr>
        <b/>
        <sz val="8"/>
        <color rgb="FF000000"/>
        <rFont val="Arial"/>
      </rPr>
      <t>Maternal and child health indicators</t>
    </r>
  </si>
  <si>
    <r>
      <rPr>
        <b/>
        <sz val="8"/>
        <color rgb="FF000000"/>
        <rFont val="Arial"/>
      </rPr>
      <t>PI13:</t>
    </r>
    <r>
      <rPr>
        <sz val="8"/>
        <color rgb="FF000000"/>
        <rFont val="Arial"/>
      </rPr>
      <t> First antenatal visit</t>
    </r>
  </si>
  <si>
    <r>
      <rPr>
        <b/>
        <sz val="8"/>
        <color rgb="FF000000"/>
        <rFont val="Arial"/>
      </rPr>
      <t>As a proportion of Indigenous regular clients who gave birth</t>
    </r>
  </si>
  <si>
    <t>Timing of antenatal visit recorded</t>
  </si>
  <si>
    <t>      Before 14 weeks</t>
  </si>
  <si>
    <t>      14 to 19 weeks</t>
  </si>
  <si>
    <t>      20 weeks or greater</t>
  </si>
  <si>
    <t>Gestational age not recorded</t>
  </si>
  <si>
    <t>No visit</t>
  </si>
  <si>
    <t>14 to 19 weeks</t>
  </si>
  <si>
    <t>20 weeks or greater</t>
  </si>
  <si>
    <r>
      <rPr>
        <b/>
        <sz val="8"/>
        <color rgb="FF000000"/>
        <rFont val="Arial"/>
      </rPr>
      <t>PI01:</t>
    </r>
    <r>
      <rPr>
        <sz val="8"/>
        <color rgb="FF000000"/>
        <rFont val="Arial"/>
      </rPr>
      <t> Birthweight recorded</t>
    </r>
  </si>
  <si>
    <r>
      <rPr>
        <b/>
        <sz val="8"/>
        <color rgb="FF000000"/>
        <rFont val="Arial"/>
      </rPr>
      <t>PI03:</t>
    </r>
    <r>
      <rPr>
        <sz val="8"/>
        <color rgb="FF000000"/>
        <rFont val="Arial"/>
      </rPr>
      <t> Indigenous health assessment </t>
    </r>
  </si>
  <si>
    <r>
      <rPr>
        <b/>
        <sz val="8"/>
        <color rgb="FF000000"/>
        <rFont val="Arial"/>
      </rPr>
      <t>PI02:</t>
    </r>
    <r>
      <rPr>
        <sz val="8"/>
        <color rgb="FF000000"/>
        <rFont val="Arial"/>
      </rPr>
      <t> Birthweight result</t>
    </r>
  </si>
  <si>
    <r>
      <rPr>
        <b/>
        <sz val="8"/>
        <color rgb="FF000000"/>
        <rFont val="Arial"/>
      </rPr>
      <t>PI11:</t>
    </r>
    <r>
      <rPr>
        <sz val="8"/>
        <color rgb="FF000000"/>
        <rFont val="Arial"/>
      </rPr>
      <t> Smoking status of women who gave birth within the previous 12 months</t>
    </r>
  </si>
  <si>
    <r>
      <rPr>
        <b/>
        <sz val="8"/>
        <color rgb="FF000000"/>
        <rFont val="Arial"/>
      </rPr>
      <t>Preventative health indicators</t>
    </r>
  </si>
  <si>
    <r>
      <rPr>
        <b/>
        <sz val="8"/>
        <color rgb="FF000000"/>
        <rFont val="Arial"/>
      </rPr>
      <t>PI09:</t>
    </r>
    <r>
      <rPr>
        <sz val="8"/>
        <color rgb="FF000000"/>
        <rFont val="Arial"/>
      </rPr>
      <t> Smoking status recorded</t>
    </r>
  </si>
  <si>
    <r>
      <rPr>
        <b/>
        <sz val="8"/>
        <color rgb="FF000000"/>
        <rFont val="Arial"/>
      </rPr>
      <t>PI16:</t>
    </r>
    <r>
      <rPr>
        <sz val="8"/>
        <color rgb="FF000000"/>
        <rFont val="Arial"/>
      </rPr>
      <t> Alcohol consumption recorded</t>
    </r>
  </si>
  <si>
    <r>
      <rPr>
        <b/>
        <sz val="8"/>
        <color rgb="FF000000"/>
        <rFont val="Arial"/>
      </rPr>
      <t>PI03:</t>
    </r>
    <r>
      <rPr>
        <sz val="8"/>
        <color rgb="FF000000"/>
        <rFont val="Arial"/>
      </rPr>
      <t> Indigenous health assessment</t>
    </r>
  </si>
  <si>
    <r>
      <rPr>
        <b/>
        <sz val="8"/>
        <color rgb="FF000000"/>
        <rFont val="Arial"/>
      </rPr>
      <t>PI20:</t>
    </r>
    <r>
      <rPr>
        <sz val="8"/>
        <color rgb="FF000000"/>
        <rFont val="Arial"/>
      </rPr>
      <t> Risk factors assessed to enable CVD assessment</t>
    </r>
  </si>
  <si>
    <r>
      <rPr>
        <b/>
        <sz val="8"/>
        <color rgb="FF000000"/>
        <rFont val="Arial"/>
      </rPr>
      <t>PI22:</t>
    </r>
    <r>
      <rPr>
        <sz val="8"/>
        <color rgb="FF000000"/>
        <rFont val="Arial"/>
      </rPr>
      <t> Cervical screening</t>
    </r>
  </si>
  <si>
    <r>
      <rPr>
        <b/>
        <sz val="8"/>
        <color rgb="FF000000"/>
        <rFont val="Arial"/>
      </rPr>
      <t>PI14:</t>
    </r>
    <r>
      <rPr>
        <sz val="8"/>
        <color rgb="FF000000"/>
        <rFont val="Arial"/>
      </rPr>
      <t> Immunised against influenza – clients aged 6 months and over</t>
    </r>
  </si>
  <si>
    <r>
      <rPr>
        <b/>
        <sz val="8"/>
        <color rgb="FF000000"/>
        <rFont val="Arial"/>
      </rPr>
      <t>PI10:</t>
    </r>
    <r>
      <rPr>
        <sz val="8"/>
        <color rgb="FF000000"/>
        <rFont val="Arial"/>
      </rPr>
      <t> Smoking status result</t>
    </r>
  </si>
  <si>
    <r>
      <rPr>
        <b/>
        <sz val="8"/>
        <color rgb="FF000000"/>
        <rFont val="Arial"/>
      </rPr>
      <t>PI12:</t>
    </r>
    <r>
      <rPr>
        <sz val="8"/>
        <color rgb="FF000000"/>
        <rFont val="Arial"/>
      </rPr>
      <t> BMI</t>
    </r>
  </si>
  <si>
    <r>
      <rPr>
        <b/>
        <sz val="8"/>
        <color rgb="FF000000"/>
        <rFont val="Arial"/>
      </rPr>
      <t>As a proportion of Indigenous regular clients</t>
    </r>
  </si>
  <si>
    <r>
      <rPr>
        <b/>
        <sz val="8"/>
        <color rgb="FF000000"/>
        <rFont val="Arial"/>
      </rPr>
      <t>As a proportion of Indigenous regular clients with BMI recorded</t>
    </r>
  </si>
  <si>
    <r>
      <rPr>
        <b/>
        <sz val="8"/>
        <color rgb="FF000000"/>
        <rFont val="Arial"/>
      </rPr>
      <t>PI17:</t>
    </r>
    <r>
      <rPr>
        <sz val="8"/>
        <color rgb="FF000000"/>
        <rFont val="Arial"/>
      </rPr>
      <t> AUDIT-C</t>
    </r>
  </si>
  <si>
    <r>
      <rPr>
        <b/>
        <sz val="8"/>
        <color rgb="FF000000"/>
        <rFont val="Arial"/>
      </rPr>
      <t>PI21:</t>
    </r>
    <r>
      <rPr>
        <sz val="8"/>
        <color rgb="FF000000"/>
        <rFont val="Arial"/>
      </rPr>
      <t> Absolute CVD risk category</t>
    </r>
  </si>
  <si>
    <r>
      <rPr>
        <b/>
        <sz val="8"/>
        <color rgb="FF000000"/>
        <rFont val="Arial"/>
      </rPr>
      <t>Chronic disease management indicators</t>
    </r>
  </si>
  <si>
    <r>
      <rPr>
        <b/>
        <sz val="8"/>
        <color rgb="FF000000"/>
        <rFont val="Arial"/>
      </rPr>
      <t>PI07:</t>
    </r>
    <r>
      <rPr>
        <sz val="8"/>
        <color rgb="FF000000"/>
        <rFont val="Arial"/>
      </rPr>
      <t> Chronic Disease Management Plan – clients with type 2 diabetes</t>
    </r>
  </si>
  <si>
    <t>Healthy for Life</t>
  </si>
  <si>
    <r>
      <rPr>
        <b/>
        <sz val="8"/>
        <color rgb="FF000000"/>
        <rFont val="Arial"/>
      </rPr>
      <t>PI23:</t>
    </r>
    <r>
      <rPr>
        <sz val="8"/>
        <color rgb="FF000000"/>
        <rFont val="Arial"/>
      </rPr>
      <t> Blood pressure recorded – clients with type 2 diabetes</t>
    </r>
  </si>
  <si>
    <r>
      <rPr>
        <b/>
        <sz val="8"/>
        <color rgb="FF000000"/>
        <rFont val="Arial"/>
      </rPr>
      <t>PI05:</t>
    </r>
    <r>
      <rPr>
        <sz val="8"/>
        <color rgb="FF000000"/>
        <rFont val="Arial"/>
      </rPr>
      <t> HbA1c result recorded – clients with type 2 diabetes</t>
    </r>
  </si>
  <si>
    <r>
      <rPr>
        <b/>
        <sz val="8"/>
        <color rgb="FF000000"/>
        <rFont val="Arial"/>
      </rPr>
      <t>PI18:</t>
    </r>
    <r>
      <rPr>
        <sz val="8"/>
        <color rgb="FF000000"/>
        <rFont val="Arial"/>
      </rPr>
      <t> Kidney function test recorded –</t>
    </r>
    <r>
      <rPr>
        <sz val="8"/>
        <color rgb="FF000000"/>
        <rFont val="Arial"/>
      </rPr>
      <t>clients with a selected chronic disease</t>
    </r>
  </si>
  <si>
    <r>
      <rPr>
        <b/>
        <sz val="8"/>
        <color rgb="FF000000"/>
        <rFont val="Arial"/>
      </rPr>
      <t>Type 2 diabetes</t>
    </r>
  </si>
  <si>
    <r>
      <rPr>
        <b/>
        <sz val="8"/>
        <color rgb="FF000000"/>
        <rFont val="Arial"/>
      </rPr>
      <t>CVD</t>
    </r>
  </si>
  <si>
    <r>
      <rPr>
        <b/>
        <sz val="8"/>
        <color rgb="FF000000"/>
        <rFont val="Arial"/>
      </rPr>
      <t>Type 2 diabetes and/or CVD</t>
    </r>
  </si>
  <si>
    <r>
      <rPr>
        <b/>
        <sz val="8"/>
        <color rgb="FF000000"/>
        <rFont val="Arial"/>
      </rPr>
      <t>PI24:</t>
    </r>
    <r>
      <rPr>
        <sz val="8"/>
        <color rgb="FF000000"/>
        <rFont val="Arial"/>
      </rPr>
      <t> Blood pressure result of ≤140/90 mmHg –</t>
    </r>
    <r>
      <rPr>
        <sz val="8"/>
        <color rgb="FF000000"/>
        <rFont val="Arial"/>
      </rPr>
      <t>clients with type 2 diabetes</t>
    </r>
  </si>
  <si>
    <r>
      <rPr>
        <b/>
        <sz val="8"/>
        <color rgb="FF000000"/>
        <rFont val="Arial"/>
      </rPr>
      <t>PI06:</t>
    </r>
    <r>
      <rPr>
        <sz val="8"/>
        <color rgb="FF000000"/>
        <rFont val="Arial"/>
      </rPr>
      <t> HbA1c result – clients with type 2 diabetes</t>
    </r>
  </si>
  <si>
    <r>
      <rPr>
        <b/>
        <sz val="8"/>
        <color rgb="FF000000"/>
        <rFont val="Arial"/>
      </rPr>
      <t>PI19:</t>
    </r>
    <r>
      <rPr>
        <sz val="8"/>
        <color rgb="FF000000"/>
        <rFont val="Arial"/>
      </rPr>
      <t> Kidney function test result – clients with a selected chronic disease</t>
    </r>
  </si>
  <si>
    <t>Collection period</t>
  </si>
  <si>
    <t>      Before 13 weeks</t>
  </si>
  <si>
    <t>      13 to 19 weeks</t>
  </si>
  <si>
    <r>
      <rPr>
        <b/>
        <sz val="8"/>
        <color rgb="FF000000"/>
        <rFont val="Arial"/>
      </rPr>
      <t>As a proportion of those who had an antenatal visit and had gestational age recorded</t>
    </r>
  </si>
  <si>
    <t>13 to 19 weeks</t>
  </si>
  <si>
    <r>
      <rPr>
        <b/>
        <sz val="8"/>
        <color rgb="FF000000"/>
        <rFont val="Arial"/>
      </rPr>
      <t>PI04:</t>
    </r>
    <r>
      <rPr>
        <sz val="8"/>
        <color rgb="FF000000"/>
        <rFont val="Arial"/>
      </rPr>
      <t> Child immunisation</t>
    </r>
  </si>
  <si>
    <r>
      <rPr>
        <b/>
        <sz val="8"/>
        <color rgb="FF000000"/>
        <rFont val="Arial"/>
      </rPr>
      <t>PI14:</t>
    </r>
    <r>
      <rPr>
        <sz val="8"/>
        <color rgb="FF000000"/>
        <rFont val="Arial"/>
      </rPr>
      <t> Immunised against influenza – clients aged 50 and over</t>
    </r>
  </si>
  <si>
    <r>
      <rPr>
        <b/>
        <sz val="8"/>
        <color rgb="FF000000"/>
        <rFont val="Arial"/>
      </rPr>
      <t>PI07:</t>
    </r>
    <r>
      <rPr>
        <sz val="8"/>
        <color rgb="FF000000"/>
        <rFont val="Arial"/>
      </rPr>
      <t> GP Management Plan – clients with type 2 diabetes</t>
    </r>
  </si>
  <si>
    <r>
      <rPr>
        <b/>
        <sz val="8"/>
        <color rgb="FF000000"/>
        <rFont val="Arial"/>
      </rPr>
      <t>PI08:</t>
    </r>
    <r>
      <rPr>
        <sz val="8"/>
        <color rgb="FF000000"/>
        <rFont val="Arial"/>
      </rPr>
      <t> Team Care Arrangement – clients with type 2 diabetes</t>
    </r>
  </si>
  <si>
    <r>
      <rPr>
        <b/>
        <sz val="8"/>
        <color rgb="FF000000"/>
        <rFont val="Arial"/>
      </rPr>
      <t>PI15:</t>
    </r>
    <r>
      <rPr>
        <sz val="8"/>
        <color rgb="FF000000"/>
        <rFont val="Arial"/>
      </rPr>
      <t> Immunised against influenza – clients with type 2 diabetes or COPD</t>
    </r>
  </si>
  <si>
    <r>
      <rPr>
        <b/>
        <sz val="8"/>
        <color rgb="FF000000"/>
        <rFont val="Arial"/>
      </rPr>
      <t>PI24:</t>
    </r>
    <r>
      <rPr>
        <sz val="8"/>
        <color rgb="FF000000"/>
        <rFont val="Arial"/>
      </rPr>
      <t> Blood pressure result of ≤130/80 mmHg – clients with type 2 diabetes</t>
    </r>
  </si>
  <si>
    <r>
      <rPr>
        <b/>
        <sz val="8"/>
        <color rgb="FF000000"/>
        <rFont val="Arial"/>
      </rPr>
      <t>PI18:</t>
    </r>
    <r>
      <rPr>
        <sz val="8"/>
        <color rgb="FF000000"/>
        <rFont val="Arial"/>
      </rPr>
      <t> Kidney function test recorded – clients with a selected chronic disease</t>
    </r>
  </si>
  <si>
    <r>
      <rPr>
        <b/>
        <sz val="8"/>
        <color rgb="FF000000"/>
        <rFont val="Arial"/>
      </rPr>
      <t>Type 2 diabetes (eGFR)</t>
    </r>
  </si>
  <si>
    <r>
      <rPr>
        <b/>
        <sz val="8"/>
        <color rgb="FF000000"/>
        <rFont val="Arial"/>
      </rPr>
      <t>CVD (eGFR)</t>
    </r>
  </si>
  <si>
    <r>
      <rPr>
        <b/>
        <sz val="8"/>
        <color rgb="FF000000"/>
        <rFont val="Arial"/>
      </rPr>
      <t>Type 2 diabetes (ACR)</t>
    </r>
  </si>
  <si>
    <t>      Before 11 weeks</t>
  </si>
  <si>
    <t>      11 to 13 weeks</t>
  </si>
  <si>
    <t>11 to 13 weeks</t>
  </si>
  <si>
    <r>
      <rPr>
        <b/>
        <sz val="8"/>
        <color rgb="FF000000"/>
        <rFont val="Arial"/>
      </rPr>
      <t>PI24:</t>
    </r>
    <r>
      <rPr>
        <sz val="8"/>
        <color rgb="FF000000"/>
        <rFont val="Arial"/>
      </rPr>
      <t> Blood pressure result of ≤140/90 mmHg – clients with type 2 diabetes</t>
    </r>
  </si>
  <si>
    <t>Comparable national data collection</t>
  </si>
  <si>
    <t>As a proportion of those who had an antenatal visit and had gestational age recorded</t>
  </si>
  <si>
    <t>Archived data tables</t>
  </si>
  <si>
    <t>A more recent version of the web report and associated data tables is available on the AIHW website: https://www.aihw.gov.au/reports/indigenous-australians/indigenous-primary-health-care-results-osr-nkpi/contents/about</t>
  </si>
  <si>
    <r>
      <t xml:space="preserve">These data tables were published as part of the 17 January 2023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</si>
</sst>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numFmt numFmtId="165" formatCode="############0"/>
    <numFmt numFmtId="166" formatCode="#############0"/>
    <numFmt numFmtId="167" formatCode="##,###,##0"/>
    <numFmt numFmtId="168" formatCode="######0.0"/>
    <numFmt numFmtId="169" formatCode="########0"/>
    <numFmt numFmtId="170" formatCode="##################################################################################################################0"/>
    <numFmt numFmtId="171" formatCode="#######0"/>
    <numFmt numFmtId="172" formatCode="################################################################################################################0.0"/>
    <numFmt numFmtId="173" formatCode="######################################################################################################################0"/>
  </numFmts>
  <fonts count="30"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8"/>
      <color rgb="FF000000"/>
      <name val="Arial"/>
      <family val="2"/>
    </font>
    <font>
      <sz val="7"/>
      <color rgb="FF000000"/>
      <name val="Arial"/>
      <family val="2"/>
    </font>
    <font>
      <b/>
      <sz val="11"/>
      <color rgb="FF000000"/>
      <name val="Arial"/>
      <family val="2"/>
    </font>
    <font>
      <b/>
      <sz val="10"/>
      <color rgb="FF000000"/>
      <name val="Palatino Linotype"/>
      <family val="1"/>
    </font>
    <font>
      <b/>
      <i/>
      <sz val="8"/>
      <color rgb="FF000000"/>
      <name val="Arial"/>
      <family val="2"/>
    </font>
    <font>
      <u/>
      <sz val="8"/>
      <color rgb="FF0000FF"/>
      <name val="Arial"/>
      <family val="2"/>
    </font>
    <font>
      <i/>
      <sz val="11"/>
      <color rgb="FF000000"/>
      <name val="Arial"/>
      <family val="2"/>
    </font>
    <font>
      <i/>
      <sz val="7"/>
      <color rgb="FF000000"/>
      <name val="Arial"/>
      <family val="2"/>
    </font>
    <font>
      <b/>
      <sz val="14"/>
      <color rgb="FF000000"/>
      <name val="Arial"/>
      <family val="2"/>
    </font>
    <font>
      <i/>
      <sz val="13"/>
      <color rgb="FF000000"/>
      <name val="Arial"/>
      <family val="2"/>
    </font>
    <font>
      <sz val="11"/>
      <color rgb="FF000000"/>
      <name val="Arial"/>
      <family val="2"/>
    </font>
    <font>
      <sz val="10"/>
      <color rgb="FF000000"/>
      <name val="Calibri"/>
      <family val="2"/>
    </font>
    <font>
      <u/>
      <sz val="10"/>
      <color theme="10"/>
      <name val="Calibri"/>
    </font>
    <font>
      <sz val="10"/>
      <color rgb="FF000000"/>
      <name val="Calibri"/>
    </font>
    <font>
      <b/>
      <sz val="10"/>
      <color rgb="FF000000"/>
      <name val="Palatino Linotype"/>
    </font>
    <font>
      <b/>
      <sz val="8"/>
      <color rgb="FF000000"/>
      <name val="Arial"/>
    </font>
    <font>
      <sz val="8"/>
      <color rgb="FF000000"/>
      <name val="Arial"/>
    </font>
    <font>
      <sz val="7"/>
      <color rgb="FF000000"/>
      <name val="Arial"/>
    </font>
    <font>
      <u/>
      <sz val="8"/>
      <color rgb="FF0000FF"/>
      <name val="Arial"/>
    </font>
    <font>
      <u/>
      <sz val="11"/>
      <color theme="10"/>
      <name val="Calibri"/>
      <family val="2"/>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3">
    <xf numFmtId="0" fontId="0" fillId="0" borderId="0"/>
    <xf numFmtId="0" fontId="17" fillId="0" borderId="0" applyNumberFormat="0" applyFill="0" applyBorder="0" applyAlignment="0" applyProtection="0"/>
    <xf numFmtId="0" fontId="18" fillId="0" borderId="1"/>
  </cellStyleXfs>
  <cellXfs count="79">
    <xf numFmtId="0" fontId="0" fillId="2" borderId="0" xfId="0" applyFill="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2" borderId="2" xfId="0" applyFont="1" applyFill="1" applyBorder="1" applyAlignment="1">
      <alignment horizontal="left"/>
    </xf>
    <xf numFmtId="0" fontId="5" fillId="2" borderId="2" xfId="0" applyFont="1" applyFill="1" applyBorder="1" applyAlignment="1">
      <alignment horizontal="right" wrapText="1"/>
    </xf>
    <xf numFmtId="0" fontId="1" fillId="2" borderId="1" xfId="0" applyFont="1" applyFill="1" applyBorder="1" applyAlignment="1">
      <alignment horizontal="left" wrapText="1"/>
    </xf>
    <xf numFmtId="164" fontId="1" fillId="2" borderId="1" xfId="0" applyNumberFormat="1" applyFont="1" applyFill="1" applyBorder="1" applyAlignment="1">
      <alignment horizontal="right"/>
    </xf>
    <xf numFmtId="0" fontId="1" fillId="2" borderId="3" xfId="0" applyFont="1" applyFill="1" applyBorder="1" applyAlignment="1">
      <alignment horizontal="left" wrapText="1"/>
    </xf>
    <xf numFmtId="164" fontId="1" fillId="2" borderId="3" xfId="0" applyNumberFormat="1" applyFont="1" applyFill="1" applyBorder="1" applyAlignment="1">
      <alignment horizontal="right"/>
    </xf>
    <xf numFmtId="0" fontId="7" fillId="2" borderId="1" xfId="0" applyFont="1" applyFill="1" applyBorder="1" applyAlignment="1">
      <alignment horizontal="left"/>
    </xf>
    <xf numFmtId="0" fontId="9" fillId="2" borderId="2" xfId="0" applyFont="1" applyFill="1" applyBorder="1" applyAlignment="1">
      <alignment horizontal="right" wrapText="1"/>
    </xf>
    <xf numFmtId="0" fontId="9" fillId="2" borderId="2" xfId="0" applyFont="1" applyFill="1" applyBorder="1" applyAlignment="1">
      <alignment horizontal="right"/>
    </xf>
    <xf numFmtId="0" fontId="5" fillId="2" borderId="2" xfId="0"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0" fontId="5" fillId="2" borderId="3" xfId="0" applyFont="1" applyFill="1" applyBorder="1" applyAlignment="1">
      <alignment horizontal="left"/>
    </xf>
    <xf numFmtId="166" fontId="5" fillId="2" borderId="3" xfId="0" applyNumberFormat="1" applyFont="1" applyFill="1" applyBorder="1" applyAlignment="1">
      <alignment horizontal="left"/>
    </xf>
    <xf numFmtId="164" fontId="5" fillId="2" borderId="3" xfId="0" applyNumberFormat="1" applyFont="1" applyFill="1" applyBorder="1" applyAlignment="1">
      <alignment horizontal="right"/>
    </xf>
    <xf numFmtId="167" fontId="5" fillId="2" borderId="3" xfId="0" applyNumberFormat="1" applyFont="1" applyFill="1" applyBorder="1" applyAlignment="1">
      <alignment horizontal="right"/>
    </xf>
    <xf numFmtId="0" fontId="10" fillId="2" borderId="1" xfId="0" applyFont="1" applyFill="1" applyBorder="1" applyAlignment="1">
      <alignment horizontal="left"/>
    </xf>
    <xf numFmtId="0" fontId="1" fillId="2" borderId="3" xfId="0" applyFont="1" applyFill="1" applyBorder="1" applyAlignment="1">
      <alignment horizontal="left"/>
    </xf>
    <xf numFmtId="167" fontId="1" fillId="2" borderId="3" xfId="0" applyNumberFormat="1" applyFont="1" applyFill="1" applyBorder="1" applyAlignment="1">
      <alignment horizontal="right"/>
    </xf>
    <xf numFmtId="164" fontId="1" fillId="2" borderId="1" xfId="0" applyNumberFormat="1" applyFont="1" applyFill="1" applyBorder="1" applyAlignment="1">
      <alignment horizontal="left"/>
    </xf>
    <xf numFmtId="164" fontId="5" fillId="2" borderId="3" xfId="0" applyNumberFormat="1" applyFont="1" applyFill="1" applyBorder="1" applyAlignment="1">
      <alignment horizontal="left"/>
    </xf>
    <xf numFmtId="168" fontId="1" fillId="2" borderId="1" xfId="0" applyNumberFormat="1" applyFont="1" applyFill="1" applyBorder="1" applyAlignment="1">
      <alignment horizontal="right"/>
    </xf>
    <xf numFmtId="168" fontId="5" fillId="2" borderId="3" xfId="0" applyNumberFormat="1" applyFont="1" applyFill="1" applyBorder="1" applyAlignment="1">
      <alignment horizontal="right"/>
    </xf>
    <xf numFmtId="169" fontId="1" fillId="2" borderId="1" xfId="0" applyNumberFormat="1" applyFont="1" applyFill="1" applyBorder="1" applyAlignment="1">
      <alignment horizontal="right"/>
    </xf>
    <xf numFmtId="169" fontId="5" fillId="2" borderId="3" xfId="0" applyNumberFormat="1" applyFont="1" applyFill="1" applyBorder="1" applyAlignment="1">
      <alignment horizontal="right"/>
    </xf>
    <xf numFmtId="3" fontId="5" fillId="2" borderId="3" xfId="0" applyNumberFormat="1" applyFont="1" applyFill="1" applyBorder="1" applyAlignment="1">
      <alignment horizontal="right"/>
    </xf>
    <xf numFmtId="3" fontId="1" fillId="2" borderId="1" xfId="0" applyNumberFormat="1" applyFont="1" applyFill="1" applyBorder="1" applyAlignment="1">
      <alignment horizontal="right"/>
    </xf>
    <xf numFmtId="0" fontId="15" fillId="2" borderId="1" xfId="0" applyFont="1" applyFill="1" applyBorder="1" applyAlignment="1">
      <alignment horizontal="left"/>
    </xf>
    <xf numFmtId="0" fontId="0" fillId="2" borderId="1" xfId="0" applyFill="1" applyBorder="1" applyAlignment="1">
      <alignment horizontal="left"/>
    </xf>
    <xf numFmtId="0" fontId="0" fillId="2" borderId="1" xfId="2" applyFont="1" applyFill="1" applyAlignment="1">
      <alignment horizontal="left"/>
    </xf>
    <xf numFmtId="0" fontId="20" fillId="2" borderId="2" xfId="2" applyFont="1" applyFill="1" applyBorder="1" applyAlignment="1">
      <alignment horizontal="left"/>
    </xf>
    <xf numFmtId="0" fontId="20" fillId="2" borderId="2" xfId="2" applyFont="1" applyFill="1" applyBorder="1" applyAlignment="1">
      <alignment horizontal="right"/>
    </xf>
    <xf numFmtId="0" fontId="20" fillId="2" borderId="2" xfId="2" applyFont="1" applyFill="1" applyBorder="1" applyAlignment="1">
      <alignment horizontal="right" wrapText="1"/>
    </xf>
    <xf numFmtId="0" fontId="20" fillId="2" borderId="2" xfId="2" applyFont="1" applyFill="1" applyBorder="1" applyAlignment="1">
      <alignment horizontal="left" wrapText="1"/>
    </xf>
    <xf numFmtId="173" fontId="21" fillId="2" borderId="1" xfId="2" applyNumberFormat="1" applyFont="1" applyFill="1" applyAlignment="1">
      <alignment horizontal="left" vertical="top"/>
    </xf>
    <xf numFmtId="170" fontId="21" fillId="2" borderId="1" xfId="2" applyNumberFormat="1" applyFont="1" applyFill="1" applyAlignment="1">
      <alignment horizontal="left" wrapText="1"/>
    </xf>
    <xf numFmtId="167" fontId="21" fillId="2" borderId="1" xfId="2" applyNumberFormat="1" applyFont="1" applyFill="1" applyAlignment="1">
      <alignment horizontal="right"/>
    </xf>
    <xf numFmtId="169" fontId="21" fillId="2" borderId="1" xfId="2" applyNumberFormat="1" applyFont="1" applyFill="1" applyAlignment="1">
      <alignment horizontal="right"/>
    </xf>
    <xf numFmtId="0" fontId="21" fillId="2" borderId="1" xfId="2" applyFont="1" applyFill="1" applyAlignment="1">
      <alignment horizontal="left"/>
    </xf>
    <xf numFmtId="168" fontId="21" fillId="2" borderId="1" xfId="2" applyNumberFormat="1" applyFont="1" applyFill="1" applyAlignment="1">
      <alignment horizontal="right"/>
    </xf>
    <xf numFmtId="0" fontId="21" fillId="2" borderId="1" xfId="2" applyFont="1" applyFill="1" applyAlignment="1">
      <alignment horizontal="left" wrapText="1"/>
    </xf>
    <xf numFmtId="0" fontId="21" fillId="2" borderId="1" xfId="2" applyFont="1" applyFill="1" applyAlignment="1">
      <alignment horizontal="left" vertical="top"/>
    </xf>
    <xf numFmtId="0" fontId="21" fillId="2" borderId="1" xfId="2" applyFont="1" applyFill="1" applyAlignment="1">
      <alignment horizontal="left" vertical="top" wrapText="1"/>
    </xf>
    <xf numFmtId="170" fontId="21" fillId="2" borderId="3" xfId="2" applyNumberFormat="1" applyFont="1" applyFill="1" applyBorder="1" applyAlignment="1">
      <alignment horizontal="left" wrapText="1"/>
    </xf>
    <xf numFmtId="167" fontId="21" fillId="2" borderId="3" xfId="2" applyNumberFormat="1" applyFont="1" applyFill="1" applyBorder="1" applyAlignment="1">
      <alignment horizontal="right"/>
    </xf>
    <xf numFmtId="168" fontId="21" fillId="2" borderId="3" xfId="2" applyNumberFormat="1" applyFont="1" applyFill="1" applyBorder="1" applyAlignment="1">
      <alignment horizontal="right"/>
    </xf>
    <xf numFmtId="169" fontId="21" fillId="2" borderId="3" xfId="2" applyNumberFormat="1" applyFont="1" applyFill="1" applyBorder="1" applyAlignment="1">
      <alignment horizontal="right"/>
    </xf>
    <xf numFmtId="0" fontId="21" fillId="2" borderId="3" xfId="2" applyFont="1" applyFill="1" applyBorder="1" applyAlignment="1">
      <alignment horizontal="right"/>
    </xf>
    <xf numFmtId="0" fontId="23" fillId="2" borderId="1" xfId="2" applyFont="1" applyFill="1" applyAlignment="1">
      <alignment horizontal="left"/>
    </xf>
    <xf numFmtId="171" fontId="21" fillId="2" borderId="1" xfId="2" applyNumberFormat="1" applyFont="1" applyFill="1" applyAlignment="1">
      <alignment horizontal="left"/>
    </xf>
    <xf numFmtId="0" fontId="21" fillId="2" borderId="3" xfId="2" applyFont="1" applyFill="1" applyBorder="1" applyAlignment="1">
      <alignment horizontal="left"/>
    </xf>
    <xf numFmtId="0" fontId="21" fillId="2" borderId="3" xfId="2" applyFont="1" applyFill="1" applyBorder="1" applyAlignment="1">
      <alignment horizontal="left" vertical="top"/>
    </xf>
    <xf numFmtId="172" fontId="21" fillId="2" borderId="1" xfId="2" applyNumberFormat="1" applyFont="1" applyFill="1" applyAlignment="1">
      <alignment horizontal="left" wrapText="1"/>
    </xf>
    <xf numFmtId="0" fontId="24" fillId="0" borderId="1" xfId="1" applyFont="1" applyBorder="1"/>
    <xf numFmtId="0" fontId="20" fillId="2" borderId="1" xfId="2" applyFont="1" applyFill="1" applyAlignment="1">
      <alignment horizontal="left" wrapText="1"/>
    </xf>
    <xf numFmtId="0" fontId="6" fillId="2" borderId="4" xfId="0" applyFont="1" applyFill="1" applyBorder="1" applyAlignment="1">
      <alignment horizontal="left" wrapText="1"/>
    </xf>
    <xf numFmtId="0" fontId="0" fillId="2" borderId="0" xfId="0" applyFill="1" applyAlignment="1">
      <alignment horizontal="left"/>
    </xf>
    <xf numFmtId="0" fontId="8" fillId="2" borderId="1" xfId="0" applyFont="1" applyFill="1" applyBorder="1" applyAlignment="1">
      <alignment horizontal="left" wrapText="1"/>
    </xf>
    <xf numFmtId="0" fontId="16" fillId="2" borderId="0" xfId="0" applyFont="1" applyFill="1" applyAlignment="1">
      <alignment horizontal="left"/>
    </xf>
    <xf numFmtId="0" fontId="6" fillId="2" borderId="1" xfId="0" applyFont="1" applyFill="1" applyBorder="1" applyAlignment="1">
      <alignment horizontal="left" wrapText="1"/>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73" fontId="21" fillId="2" borderId="1" xfId="2" applyNumberFormat="1" applyFont="1" applyFill="1" applyAlignment="1">
      <alignment horizontal="left" vertical="top"/>
    </xf>
    <xf numFmtId="0" fontId="21" fillId="2" borderId="1" xfId="2" applyFont="1" applyFill="1" applyAlignment="1">
      <alignment horizontal="left" vertical="top"/>
    </xf>
    <xf numFmtId="0" fontId="19" fillId="2" borderId="1" xfId="2" applyFont="1" applyFill="1" applyAlignment="1">
      <alignment horizontal="left" wrapText="1"/>
    </xf>
    <xf numFmtId="0" fontId="0" fillId="2" borderId="1" xfId="2" applyFont="1" applyFill="1" applyAlignment="1">
      <alignment horizontal="left"/>
    </xf>
    <xf numFmtId="0" fontId="21" fillId="2" borderId="1" xfId="2" applyFont="1" applyFill="1" applyAlignment="1">
      <alignment horizontal="left" vertical="top" wrapText="1"/>
    </xf>
    <xf numFmtId="0" fontId="22" fillId="2" borderId="1" xfId="2" applyFont="1" applyFill="1" applyAlignment="1">
      <alignment horizontal="left" wrapText="1"/>
    </xf>
    <xf numFmtId="0" fontId="22" fillId="2" borderId="4" xfId="2" applyFont="1" applyFill="1" applyBorder="1" applyAlignment="1">
      <alignment horizontal="left" wrapText="1"/>
    </xf>
    <xf numFmtId="0" fontId="25" fillId="3" borderId="0" xfId="0" applyFont="1" applyFill="1"/>
    <xf numFmtId="0" fontId="26" fillId="3" borderId="0" xfId="0" applyFont="1" applyFill="1"/>
    <xf numFmtId="0" fontId="28" fillId="3" borderId="0" xfId="0" applyFont="1" applyFill="1"/>
    <xf numFmtId="0" fontId="29" fillId="0" borderId="0" xfId="0" applyFont="1"/>
  </cellXfs>
  <cellStyles count="3">
    <cellStyle name="Hyperlink" xfId="1" builtinId="8"/>
    <cellStyle name="Normal" xfId="0" builtinId="0"/>
    <cellStyle name="Normal 2" xfId="2" xr:uid="{F832E21A-DDBB-401E-B29E-11CBC720FF3A}"/>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6466667</xdr:colOff>
      <xdr:row>9</xdr:row>
      <xdr:rowOff>152199</xdr:rowOff>
    </xdr:to>
    <xdr:pic>
      <xdr:nvPicPr>
        <xdr:cNvPr id="3" name="Picture 2">
          <a:extLst>
            <a:ext uri="{FF2B5EF4-FFF2-40B4-BE49-F238E27FC236}">
              <a16:creationId xmlns:a16="http://schemas.microsoft.com/office/drawing/2014/main" id="{0FF69741-A2AC-69F3-F5D2-4362B8D1D0F0}"/>
            </a:ext>
          </a:extLst>
        </xdr:cNvPr>
        <xdr:cNvPicPr>
          <a:picLocks noChangeAspect="1"/>
        </xdr:cNvPicPr>
      </xdr:nvPicPr>
      <xdr:blipFill>
        <a:blip xmlns:r="http://schemas.openxmlformats.org/officeDocument/2006/relationships" r:embed="rId1"/>
        <a:stretch>
          <a:fillRect/>
        </a:stretch>
      </xdr:blipFill>
      <xdr:spPr>
        <a:xfrm>
          <a:off x="0" y="0"/>
          <a:ext cx="6466667" cy="1609524"/>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contents/abou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A34"/>
  <sheetViews>
    <sheetView tabSelected="1" zoomScaleNormal="100" workbookViewId="0"/>
  </sheetViews>
  <sheetFormatPr defaultColWidth="11.42578125" defaultRowHeight="12.95" customHeight="1" x14ac:dyDescent="0.2"/>
  <cols>
    <col min="1" max="1" width="250.7109375" bestFit="1" customWidth="1"/>
  </cols>
  <sheetData>
    <row r="10" spans="1:1" ht="12.75" x14ac:dyDescent="0.2"/>
    <row r="11" spans="1:1" ht="17.25" customHeight="1" x14ac:dyDescent="0.25">
      <c r="A11" s="75" t="s">
        <v>496</v>
      </c>
    </row>
    <row r="12" spans="1:1" ht="14.25" x14ac:dyDescent="0.2">
      <c r="A12" s="76" t="s">
        <v>498</v>
      </c>
    </row>
    <row r="13" spans="1:1" ht="14.25" x14ac:dyDescent="0.2">
      <c r="A13" s="77" t="s">
        <v>497</v>
      </c>
    </row>
    <row r="14" spans="1:1" ht="14.25" x14ac:dyDescent="0.2">
      <c r="A14" s="77"/>
    </row>
    <row r="15" spans="1:1" ht="27" customHeight="1" x14ac:dyDescent="0.35">
      <c r="A15" s="2" t="s">
        <v>1</v>
      </c>
    </row>
    <row r="16" spans="1:1" ht="27" customHeight="1" x14ac:dyDescent="0.35">
      <c r="A16" s="2" t="s">
        <v>399</v>
      </c>
    </row>
    <row r="17" spans="1:1" ht="12.95" customHeight="1" x14ac:dyDescent="0.2">
      <c r="A17" s="1" t="s">
        <v>0</v>
      </c>
    </row>
    <row r="18" spans="1:1" ht="15.95" customHeight="1" x14ac:dyDescent="0.2">
      <c r="A18" s="3" t="s">
        <v>2</v>
      </c>
    </row>
    <row r="19" spans="1:1" ht="15.95" customHeight="1" x14ac:dyDescent="0.2">
      <c r="A19" s="3" t="s">
        <v>3</v>
      </c>
    </row>
    <row r="20" spans="1:1" ht="15.95" customHeight="1" x14ac:dyDescent="0.2">
      <c r="A20" s="3" t="s">
        <v>4</v>
      </c>
    </row>
    <row r="21" spans="1:1" ht="12.95" customHeight="1" x14ac:dyDescent="0.2">
      <c r="A21" s="1" t="s">
        <v>0</v>
      </c>
    </row>
    <row r="22" spans="1:1" ht="27" customHeight="1" x14ac:dyDescent="0.35">
      <c r="A22" s="2" t="s">
        <v>5</v>
      </c>
    </row>
    <row r="23" spans="1:1" ht="17.100000000000001" customHeight="1" x14ac:dyDescent="0.25">
      <c r="A23" s="4" t="s">
        <v>6</v>
      </c>
    </row>
    <row r="24" spans="1:1" ht="17.100000000000001" customHeight="1" x14ac:dyDescent="0.25">
      <c r="A24" s="4" t="str">
        <f>'Table S4.1'!A2</f>
        <v>Table S4.1: Number of organisations by state and territory, remoteness area and reporting period</v>
      </c>
    </row>
    <row r="25" spans="1:1" ht="17.100000000000001" customHeight="1" x14ac:dyDescent="0.25">
      <c r="A25" s="4" t="str">
        <f>'Table S4.2'!A2</f>
        <v>Table S4.2: Number of organisations by organisation type, state and territory and reporting period</v>
      </c>
    </row>
    <row r="26" spans="1:1" ht="17.100000000000001" customHeight="1" x14ac:dyDescent="0.25">
      <c r="A26" s="4" t="str">
        <f>'Table S4.3'!A2</f>
        <v>Table S4.3: Number of organisations by organisation type, remoteness area and reporting period</v>
      </c>
    </row>
    <row r="27" spans="1:1" ht="17.100000000000001" customHeight="1" x14ac:dyDescent="0.25">
      <c r="A27" s="4" t="str">
        <f>'Table S4.4'!A2</f>
        <v>Table S4.4: Number of Indigenous regular clients by organisation type, state and territory and reporting period</v>
      </c>
    </row>
    <row r="28" spans="1:1" ht="17.100000000000001" customHeight="1" x14ac:dyDescent="0.25">
      <c r="A28" s="4" t="str">
        <f>'Table S4.5'!A2</f>
        <v>Table S4.5: Number of Indigenous regular clients by organisation type, remoteness and reporting period</v>
      </c>
    </row>
    <row r="29" spans="1:1" ht="17.100000000000001" customHeight="1" x14ac:dyDescent="0.25">
      <c r="A29" s="4" t="str">
        <f>'Table S4.6'!A2</f>
        <v>Table S4.6: Number of Indigenous regular clients by age group, sex and reporting period</v>
      </c>
    </row>
    <row r="30" spans="1:1" ht="17.100000000000001" customHeight="1" x14ac:dyDescent="0.25">
      <c r="A30" s="4" t="str">
        <f>'Table S4.7'!A2</f>
        <v>Table S4.7: Number of Indigenous regular clients by age group, sex, organisation type and reporting period</v>
      </c>
    </row>
    <row r="31" spans="1:1" ht="17.100000000000001" customHeight="1" x14ac:dyDescent="0.25">
      <c r="A31" s="4" t="str">
        <f>'Table S4.8'!A2</f>
        <v>Table S4.8: Indigenous regular clients as a proportion of the Indigenous estimated resident population (ERP) by state and territory, June 2022</v>
      </c>
    </row>
    <row r="32" spans="1:1" ht="17.100000000000001" customHeight="1" x14ac:dyDescent="0.25">
      <c r="A32" s="4" t="str">
        <f>'Table S4.9'!A2</f>
        <v>Table S4.9: Number of Indigenous regular clients and Indigenous estimated resident population (ERP) by state and territory, June 2022</v>
      </c>
    </row>
    <row r="33" spans="1:1" ht="17.100000000000001" customHeight="1" x14ac:dyDescent="0.25">
      <c r="A33" s="59" t="str">
        <f>'Table S4.10'!A2</f>
        <v>Table S4.10: National Key Performance Indicator data, June 2022</v>
      </c>
    </row>
    <row r="34" spans="1:1" ht="17.100000000000001" customHeight="1" x14ac:dyDescent="0.25">
      <c r="A34" s="4" t="str">
        <f>'Table S4.11'!A2</f>
        <v>Table S4.11: National Key Performance Indicator data, by period</v>
      </c>
    </row>
  </sheetData>
  <hyperlinks>
    <hyperlink ref="A23" location="'Explanatory notes'!A1" display="#'Explanatory notes'!A1" xr:uid="{00000000-0004-0000-0000-000000000000}"/>
    <hyperlink ref="A24" location="='Table S4.1'!A1" display="#='Table S4.1'!A1" xr:uid="{00000000-0004-0000-0000-000001000000}"/>
    <hyperlink ref="A25" location="='Table S4.2'!A1" display="#='Table S4.2'!A1" xr:uid="{00000000-0004-0000-0000-000002000000}"/>
    <hyperlink ref="A26" location="='Table S4.3'!A1" display="#='Table S4.3'!A1" xr:uid="{00000000-0004-0000-0000-000003000000}"/>
    <hyperlink ref="A27" location="='Table S4.4'!A1" display="#='Table S4.4'!A1" xr:uid="{00000000-0004-0000-0000-000004000000}"/>
    <hyperlink ref="A28" location="='Table S4.5'!A1" display="#='Table S4.5'!A1" xr:uid="{00000000-0004-0000-0000-000005000000}"/>
    <hyperlink ref="A29" location="='Table S4.6'!A1" display="#='Table S4.6'!A1" xr:uid="{00000000-0004-0000-0000-000006000000}"/>
    <hyperlink ref="A30" location="='Table S4.7'!A1" display="#='Table S4.7'!A1" xr:uid="{00000000-0004-0000-0000-000007000000}"/>
    <hyperlink ref="A31" location="='Table S4.8'!A1" display="#='Table S4.8'!A1" xr:uid="{00000000-0004-0000-0000-000008000000}"/>
    <hyperlink ref="A32" location="='Table S4.9'!A1" display="#='Table S4.9'!A1" xr:uid="{00000000-0004-0000-0000-000009000000}"/>
    <hyperlink ref="A34" location="='Table S4.11'!A1" display="#='Table S4.11'!A1" xr:uid="{00000000-0004-0000-0000-00000B000000}"/>
    <hyperlink ref="A33" location="'Table S4.10'!A1" display="'Table S4.10'!A1" xr:uid="{D63690BE-9231-459B-959E-B55E00468F66}"/>
    <hyperlink ref="A13" r:id="rId1" xr:uid="{B7DB9053-8680-41B5-849E-2F59899F86EC}"/>
  </hyperlinks>
  <pageMargins left="0.01" right="0.01" top="0.5" bottom="0.5" header="0" footer="0"/>
  <pageSetup orientation="landscape"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B20"/>
  <sheetViews>
    <sheetView zoomScaleNormal="100" workbookViewId="0"/>
  </sheetViews>
  <sheetFormatPr defaultColWidth="11.42578125" defaultRowHeight="12.95" customHeight="1" x14ac:dyDescent="0.2"/>
  <cols>
    <col min="1" max="2" width="20.7109375" bestFit="1" customWidth="1"/>
  </cols>
  <sheetData>
    <row r="1" spans="1:2" ht="12.95" customHeight="1" x14ac:dyDescent="0.3">
      <c r="A1" s="78" t="s">
        <v>496</v>
      </c>
    </row>
    <row r="2" spans="1:2" ht="67.349999999999994" customHeight="1" x14ac:dyDescent="0.3">
      <c r="A2" s="63" t="s">
        <v>310</v>
      </c>
      <c r="B2" s="62"/>
    </row>
    <row r="3" spans="1:2" ht="0" hidden="1" customHeight="1" x14ac:dyDescent="0.2"/>
    <row r="4" spans="1:2" ht="12" customHeight="1" x14ac:dyDescent="0.2">
      <c r="A4" s="5" t="s">
        <v>259</v>
      </c>
      <c r="B4" s="14" t="s">
        <v>311</v>
      </c>
    </row>
    <row r="5" spans="1:2" ht="12" customHeight="1" x14ac:dyDescent="0.2">
      <c r="A5" s="1" t="s">
        <v>267</v>
      </c>
      <c r="B5" s="27">
        <v>30.5</v>
      </c>
    </row>
    <row r="6" spans="1:2" ht="12" customHeight="1" x14ac:dyDescent="0.2">
      <c r="A6" s="1" t="s">
        <v>268</v>
      </c>
      <c r="B6" s="27">
        <v>27.2</v>
      </c>
    </row>
    <row r="7" spans="1:2" ht="12" customHeight="1" x14ac:dyDescent="0.2">
      <c r="A7" s="1" t="s">
        <v>270</v>
      </c>
      <c r="B7" s="27">
        <v>42.2</v>
      </c>
    </row>
    <row r="8" spans="1:2" ht="12" customHeight="1" x14ac:dyDescent="0.2">
      <c r="A8" s="1" t="s">
        <v>271</v>
      </c>
      <c r="B8" s="27">
        <v>41</v>
      </c>
    </row>
    <row r="9" spans="1:2" ht="12" customHeight="1" x14ac:dyDescent="0.2">
      <c r="A9" s="1" t="s">
        <v>272</v>
      </c>
      <c r="B9" s="27">
        <v>39.5</v>
      </c>
    </row>
    <row r="10" spans="1:2" ht="12" customHeight="1" x14ac:dyDescent="0.2">
      <c r="A10" s="1" t="s">
        <v>273</v>
      </c>
      <c r="B10" s="27">
        <v>109.9</v>
      </c>
    </row>
    <row r="11" spans="1:2" ht="12" customHeight="1" x14ac:dyDescent="0.2">
      <c r="A11" s="18" t="s">
        <v>265</v>
      </c>
      <c r="B11" s="28">
        <v>42.2</v>
      </c>
    </row>
    <row r="12" spans="1:2" ht="12" hidden="1" customHeight="1" x14ac:dyDescent="0.2"/>
    <row r="13" spans="1:2" ht="12" customHeight="1" x14ac:dyDescent="0.2">
      <c r="A13" s="61" t="s">
        <v>432</v>
      </c>
      <c r="B13" s="64"/>
    </row>
    <row r="14" spans="1:2" ht="30" customHeight="1" x14ac:dyDescent="0.2">
      <c r="A14" s="65" t="s">
        <v>312</v>
      </c>
      <c r="B14" s="64"/>
    </row>
    <row r="15" spans="1:2" ht="12" customHeight="1" x14ac:dyDescent="0.2">
      <c r="A15" s="65" t="s">
        <v>313</v>
      </c>
      <c r="B15" s="64"/>
    </row>
    <row r="16" spans="1:2" ht="21.95" customHeight="1" x14ac:dyDescent="0.2">
      <c r="A16" s="65" t="s">
        <v>314</v>
      </c>
      <c r="B16" s="64"/>
    </row>
    <row r="17" spans="1:2" ht="30" customHeight="1" x14ac:dyDescent="0.2">
      <c r="A17" s="65" t="s">
        <v>433</v>
      </c>
      <c r="B17" s="64"/>
    </row>
    <row r="18" spans="1:2" ht="12" customHeight="1" x14ac:dyDescent="0.2"/>
    <row r="19" spans="1:2" ht="12" customHeight="1" x14ac:dyDescent="0.2">
      <c r="A19" s="22" t="s">
        <v>284</v>
      </c>
    </row>
    <row r="20" spans="1:2" ht="12" customHeight="1" x14ac:dyDescent="0.2"/>
  </sheetData>
  <mergeCells count="6">
    <mergeCell ref="A17:B17"/>
    <mergeCell ref="A2:B2"/>
    <mergeCell ref="A13:B13"/>
    <mergeCell ref="A14:B14"/>
    <mergeCell ref="A15:B15"/>
    <mergeCell ref="A16:B16"/>
  </mergeCells>
  <hyperlinks>
    <hyperlink ref="A19" location="'Contents'!A1" display="#'Contents'!A1" xr:uid="{00000000-0004-0000-0900-000000000000}"/>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D22"/>
  <sheetViews>
    <sheetView zoomScaleNormal="100" workbookViewId="0"/>
  </sheetViews>
  <sheetFormatPr defaultColWidth="11.42578125" defaultRowHeight="12.95" customHeight="1" x14ac:dyDescent="0.2"/>
  <cols>
    <col min="1" max="1" width="17.7109375" bestFit="1" customWidth="1"/>
    <col min="2" max="2" width="1.7109375" bestFit="1" customWidth="1"/>
    <col min="3" max="4" width="10.7109375" bestFit="1" customWidth="1"/>
  </cols>
  <sheetData>
    <row r="1" spans="1:4" ht="12.95" customHeight="1" x14ac:dyDescent="0.3">
      <c r="A1" s="78" t="s">
        <v>496</v>
      </c>
    </row>
    <row r="2" spans="1:4" ht="67.349999999999994" customHeight="1" x14ac:dyDescent="0.3">
      <c r="A2" s="63" t="s">
        <v>315</v>
      </c>
      <c r="B2" s="62"/>
      <c r="C2" s="62"/>
      <c r="D2" s="62"/>
    </row>
    <row r="3" spans="1:4" ht="0" hidden="1" customHeight="1" x14ac:dyDescent="0.2"/>
    <row r="4" spans="1:4" ht="36" customHeight="1" x14ac:dyDescent="0.2">
      <c r="A4" s="5" t="s">
        <v>259</v>
      </c>
      <c r="B4" s="5" t="s">
        <v>0</v>
      </c>
      <c r="C4" s="6" t="s">
        <v>316</v>
      </c>
      <c r="D4" s="6" t="s">
        <v>317</v>
      </c>
    </row>
    <row r="5" spans="1:4" ht="12" customHeight="1" x14ac:dyDescent="0.2">
      <c r="A5" s="1" t="s">
        <v>267</v>
      </c>
      <c r="B5" s="29" t="s">
        <v>318</v>
      </c>
      <c r="C5" s="17">
        <v>93491</v>
      </c>
      <c r="D5" s="17">
        <v>306258</v>
      </c>
    </row>
    <row r="6" spans="1:4" ht="12" customHeight="1" x14ac:dyDescent="0.2">
      <c r="A6" s="1" t="s">
        <v>268</v>
      </c>
      <c r="B6" s="29" t="s">
        <v>318</v>
      </c>
      <c r="C6" s="17">
        <v>26750</v>
      </c>
      <c r="D6" s="17">
        <v>98312</v>
      </c>
    </row>
    <row r="7" spans="1:4" ht="12" customHeight="1" x14ac:dyDescent="0.2">
      <c r="A7" s="1" t="s">
        <v>270</v>
      </c>
      <c r="B7" s="29" t="s">
        <v>318</v>
      </c>
      <c r="C7" s="17">
        <v>106712</v>
      </c>
      <c r="D7" s="17">
        <v>252733</v>
      </c>
    </row>
    <row r="8" spans="1:4" ht="12" customHeight="1" x14ac:dyDescent="0.2">
      <c r="A8" s="1" t="s">
        <v>271</v>
      </c>
      <c r="B8" s="29" t="s">
        <v>318</v>
      </c>
      <c r="C8" s="17">
        <v>45977</v>
      </c>
      <c r="D8" s="17">
        <v>112253</v>
      </c>
    </row>
    <row r="9" spans="1:4" ht="12" customHeight="1" x14ac:dyDescent="0.2">
      <c r="A9" s="1" t="s">
        <v>272</v>
      </c>
      <c r="B9" s="29" t="s">
        <v>318</v>
      </c>
      <c r="C9" s="17">
        <v>18716</v>
      </c>
      <c r="D9" s="17">
        <v>47426</v>
      </c>
    </row>
    <row r="10" spans="1:4" ht="12" customHeight="1" x14ac:dyDescent="0.2">
      <c r="A10" s="1" t="s">
        <v>273</v>
      </c>
      <c r="B10" s="29" t="s">
        <v>318</v>
      </c>
      <c r="C10" s="17">
        <v>86809</v>
      </c>
      <c r="D10" s="17">
        <v>78994</v>
      </c>
    </row>
    <row r="11" spans="1:4" ht="12" customHeight="1" x14ac:dyDescent="0.2">
      <c r="A11" s="18" t="s">
        <v>265</v>
      </c>
      <c r="B11" s="30" t="s">
        <v>318</v>
      </c>
      <c r="C11" s="21">
        <v>378455</v>
      </c>
      <c r="D11" s="21">
        <v>895976</v>
      </c>
    </row>
    <row r="12" spans="1:4" ht="12" hidden="1" customHeight="1" x14ac:dyDescent="0.2"/>
    <row r="13" spans="1:4" ht="12" customHeight="1" x14ac:dyDescent="0.2">
      <c r="A13" s="61" t="s">
        <v>432</v>
      </c>
      <c r="B13" s="64"/>
      <c r="C13" s="64"/>
      <c r="D13" s="64"/>
    </row>
    <row r="14" spans="1:4" ht="30" customHeight="1" x14ac:dyDescent="0.2">
      <c r="A14" s="65" t="s">
        <v>312</v>
      </c>
      <c r="B14" s="64"/>
      <c r="C14" s="64"/>
      <c r="D14" s="64"/>
    </row>
    <row r="15" spans="1:4" ht="12" customHeight="1" x14ac:dyDescent="0.2">
      <c r="A15" s="65" t="s">
        <v>313</v>
      </c>
      <c r="B15" s="64"/>
      <c r="C15" s="64"/>
      <c r="D15" s="64"/>
    </row>
    <row r="16" spans="1:4" ht="21.95" customHeight="1" x14ac:dyDescent="0.2">
      <c r="A16" s="65" t="s">
        <v>314</v>
      </c>
      <c r="B16" s="64"/>
      <c r="C16" s="64"/>
      <c r="D16" s="64"/>
    </row>
    <row r="17" spans="1:4" ht="21.95" customHeight="1" x14ac:dyDescent="0.2">
      <c r="A17" s="65" t="s">
        <v>319</v>
      </c>
      <c r="B17" s="64"/>
      <c r="C17" s="64"/>
      <c r="D17" s="64"/>
    </row>
    <row r="18" spans="1:4" ht="12" customHeight="1" x14ac:dyDescent="0.2">
      <c r="A18" s="65" t="s">
        <v>320</v>
      </c>
      <c r="B18" s="64"/>
      <c r="C18" s="64"/>
      <c r="D18" s="64"/>
    </row>
    <row r="19" spans="1:4" ht="30" customHeight="1" x14ac:dyDescent="0.2">
      <c r="A19" s="65" t="s">
        <v>433</v>
      </c>
      <c r="B19" s="64"/>
      <c r="C19" s="64"/>
      <c r="D19" s="64"/>
    </row>
    <row r="20" spans="1:4" ht="12" customHeight="1" x14ac:dyDescent="0.2"/>
    <row r="21" spans="1:4" ht="12" customHeight="1" x14ac:dyDescent="0.2">
      <c r="A21" s="22" t="s">
        <v>284</v>
      </c>
    </row>
    <row r="22" spans="1:4" ht="12" customHeight="1" x14ac:dyDescent="0.2"/>
  </sheetData>
  <mergeCells count="8">
    <mergeCell ref="A17:D17"/>
    <mergeCell ref="A18:D18"/>
    <mergeCell ref="A19:D19"/>
    <mergeCell ref="A2:D2"/>
    <mergeCell ref="A13:D13"/>
    <mergeCell ref="A14:D14"/>
    <mergeCell ref="A15:D15"/>
    <mergeCell ref="A16:D16"/>
  </mergeCells>
  <hyperlinks>
    <hyperlink ref="A21" location="'Contents'!A1" display="#'Contents'!A1" xr:uid="{00000000-0004-0000-0A00-000000000000}"/>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CD3C-F0B5-49B8-8B72-137AD0881690}">
  <sheetPr>
    <tabColor rgb="FFFF0000"/>
  </sheetPr>
  <dimension ref="A1:I98"/>
  <sheetViews>
    <sheetView zoomScaleNormal="100" workbookViewId="0"/>
  </sheetViews>
  <sheetFormatPr defaultColWidth="11.42578125" defaultRowHeight="12.95" customHeight="1" x14ac:dyDescent="0.2"/>
  <cols>
    <col min="1" max="1" width="55.7109375" style="35" bestFit="1" customWidth="1"/>
    <col min="2" max="2" width="23.7109375" style="35" bestFit="1" customWidth="1"/>
    <col min="3" max="5" width="13.7109375" style="35" bestFit="1" customWidth="1"/>
    <col min="6" max="6" width="13.7109375" style="35" customWidth="1"/>
    <col min="7" max="8" width="13.7109375" style="35" bestFit="1" customWidth="1"/>
    <col min="9" max="9" width="18.7109375" style="35" bestFit="1" customWidth="1"/>
    <col min="10" max="16384" width="11.42578125" style="35"/>
  </cols>
  <sheetData>
    <row r="1" spans="1:9" ht="12.95" customHeight="1" x14ac:dyDescent="0.3">
      <c r="A1" s="78" t="s">
        <v>496</v>
      </c>
    </row>
    <row r="2" spans="1:9" ht="27" customHeight="1" x14ac:dyDescent="0.3">
      <c r="A2" s="70" t="s">
        <v>321</v>
      </c>
      <c r="B2" s="71"/>
      <c r="C2" s="71"/>
      <c r="D2" s="71"/>
      <c r="E2" s="71"/>
      <c r="F2" s="71"/>
      <c r="G2" s="71"/>
      <c r="H2" s="71"/>
      <c r="I2" s="71"/>
    </row>
    <row r="3" spans="1:9" ht="24" hidden="1" customHeight="1" x14ac:dyDescent="0.2"/>
    <row r="4" spans="1:9" ht="24.75" customHeight="1" x14ac:dyDescent="0.2">
      <c r="A4" s="36" t="s">
        <v>10</v>
      </c>
      <c r="B4" s="36" t="s">
        <v>322</v>
      </c>
      <c r="C4" s="37" t="s">
        <v>323</v>
      </c>
      <c r="D4" s="37" t="s">
        <v>324</v>
      </c>
      <c r="E4" s="38" t="s">
        <v>325</v>
      </c>
      <c r="F4" s="38" t="s">
        <v>326</v>
      </c>
      <c r="G4" s="38" t="s">
        <v>327</v>
      </c>
      <c r="H4" s="38" t="s">
        <v>328</v>
      </c>
      <c r="I4" s="39" t="s">
        <v>494</v>
      </c>
    </row>
    <row r="5" spans="1:9" ht="12" customHeight="1" x14ac:dyDescent="0.2">
      <c r="A5" s="40" t="s">
        <v>435</v>
      </c>
      <c r="B5" s="41" t="s">
        <v>0</v>
      </c>
      <c r="C5" s="42" t="s">
        <v>0</v>
      </c>
      <c r="D5" s="42" t="s">
        <v>0</v>
      </c>
      <c r="E5" s="43" t="s">
        <v>0</v>
      </c>
      <c r="F5" s="43" t="s">
        <v>0</v>
      </c>
      <c r="G5" s="43" t="s">
        <v>0</v>
      </c>
      <c r="H5" s="43" t="s">
        <v>0</v>
      </c>
      <c r="I5" s="44" t="s">
        <v>0</v>
      </c>
    </row>
    <row r="6" spans="1:9" ht="36" customHeight="1" x14ac:dyDescent="0.2">
      <c r="A6" s="69" t="s">
        <v>436</v>
      </c>
      <c r="B6" s="41" t="s">
        <v>437</v>
      </c>
      <c r="C6" s="42" t="s">
        <v>0</v>
      </c>
      <c r="D6" s="42" t="s">
        <v>0</v>
      </c>
      <c r="E6" s="43" t="s">
        <v>0</v>
      </c>
      <c r="F6" s="43" t="s">
        <v>0</v>
      </c>
      <c r="G6" s="43" t="s">
        <v>0</v>
      </c>
      <c r="H6" s="43" t="s">
        <v>0</v>
      </c>
      <c r="I6" s="44" t="s">
        <v>0</v>
      </c>
    </row>
    <row r="7" spans="1:9" ht="12" customHeight="1" x14ac:dyDescent="0.2">
      <c r="A7" s="69"/>
      <c r="B7" s="41" t="s">
        <v>438</v>
      </c>
      <c r="C7" s="42">
        <v>4599</v>
      </c>
      <c r="D7" s="42">
        <v>6511</v>
      </c>
      <c r="E7" s="45">
        <v>70.599999999999994</v>
      </c>
      <c r="F7" s="45">
        <v>25</v>
      </c>
      <c r="G7" s="45">
        <v>92.3</v>
      </c>
      <c r="H7" s="43" t="s">
        <v>0</v>
      </c>
      <c r="I7" s="44" t="s">
        <v>0</v>
      </c>
    </row>
    <row r="8" spans="1:9" ht="12" customHeight="1" x14ac:dyDescent="0.2">
      <c r="A8" s="69"/>
      <c r="B8" s="41" t="s">
        <v>439</v>
      </c>
      <c r="C8" s="42">
        <v>2834</v>
      </c>
      <c r="D8" s="42">
        <v>6511</v>
      </c>
      <c r="E8" s="45">
        <v>43.5</v>
      </c>
      <c r="F8" s="45">
        <v>9.1</v>
      </c>
      <c r="G8" s="45">
        <v>55.6</v>
      </c>
      <c r="H8" s="45">
        <v>67</v>
      </c>
      <c r="I8" s="44" t="s">
        <v>330</v>
      </c>
    </row>
    <row r="9" spans="1:9" ht="12" customHeight="1" x14ac:dyDescent="0.2">
      <c r="A9" s="69"/>
      <c r="B9" s="41" t="s">
        <v>440</v>
      </c>
      <c r="C9" s="42">
        <v>796</v>
      </c>
      <c r="D9" s="42">
        <v>6511</v>
      </c>
      <c r="E9" s="45">
        <v>12.2</v>
      </c>
      <c r="F9" s="43" t="s">
        <v>269</v>
      </c>
      <c r="G9" s="45">
        <v>15.8</v>
      </c>
      <c r="H9" s="43" t="s">
        <v>0</v>
      </c>
      <c r="I9" s="44" t="s">
        <v>0</v>
      </c>
    </row>
    <row r="10" spans="1:9" ht="12" customHeight="1" x14ac:dyDescent="0.2">
      <c r="A10" s="69"/>
      <c r="B10" s="41" t="s">
        <v>441</v>
      </c>
      <c r="C10" s="42">
        <v>969</v>
      </c>
      <c r="D10" s="42">
        <v>6511</v>
      </c>
      <c r="E10" s="45">
        <v>14.9</v>
      </c>
      <c r="F10" s="43" t="s">
        <v>269</v>
      </c>
      <c r="G10" s="45">
        <v>23</v>
      </c>
      <c r="H10" s="43" t="s">
        <v>0</v>
      </c>
      <c r="I10" s="44" t="s">
        <v>0</v>
      </c>
    </row>
    <row r="11" spans="1:9" ht="12" customHeight="1" x14ac:dyDescent="0.2">
      <c r="A11" s="69"/>
      <c r="B11" s="41" t="s">
        <v>442</v>
      </c>
      <c r="C11" s="42">
        <v>1290</v>
      </c>
      <c r="D11" s="42">
        <v>6511</v>
      </c>
      <c r="E11" s="45">
        <v>19.8</v>
      </c>
      <c r="F11" s="43" t="s">
        <v>269</v>
      </c>
      <c r="G11" s="45">
        <v>61.5</v>
      </c>
      <c r="H11" s="43" t="s">
        <v>0</v>
      </c>
      <c r="I11" s="44" t="s">
        <v>0</v>
      </c>
    </row>
    <row r="12" spans="1:9" ht="12" customHeight="1" x14ac:dyDescent="0.2">
      <c r="A12" s="69"/>
      <c r="B12" s="41" t="s">
        <v>443</v>
      </c>
      <c r="C12" s="42">
        <v>622</v>
      </c>
      <c r="D12" s="42">
        <v>6511</v>
      </c>
      <c r="E12" s="45">
        <v>9.6</v>
      </c>
      <c r="F12" s="43" t="s">
        <v>269</v>
      </c>
      <c r="G12" s="45">
        <v>8.3000000000000007</v>
      </c>
      <c r="H12" s="43" t="s">
        <v>0</v>
      </c>
      <c r="I12" s="44" t="s">
        <v>0</v>
      </c>
    </row>
    <row r="13" spans="1:9" ht="48" customHeight="1" x14ac:dyDescent="0.2">
      <c r="A13" s="69"/>
      <c r="B13" s="60" t="s">
        <v>495</v>
      </c>
      <c r="C13" s="42" t="s">
        <v>0</v>
      </c>
      <c r="D13" s="42" t="s">
        <v>0</v>
      </c>
      <c r="E13" s="43" t="s">
        <v>0</v>
      </c>
      <c r="F13" s="43" t="s">
        <v>0</v>
      </c>
      <c r="G13" s="43" t="s">
        <v>0</v>
      </c>
      <c r="H13" s="43" t="s">
        <v>0</v>
      </c>
      <c r="I13" s="44" t="s">
        <v>0</v>
      </c>
    </row>
    <row r="14" spans="1:9" ht="12" customHeight="1" x14ac:dyDescent="0.2">
      <c r="A14" s="69"/>
      <c r="B14" s="41" t="s">
        <v>329</v>
      </c>
      <c r="C14" s="42">
        <v>2834</v>
      </c>
      <c r="D14" s="42">
        <v>4599</v>
      </c>
      <c r="E14" s="45">
        <v>61.6</v>
      </c>
      <c r="F14" s="45">
        <v>41</v>
      </c>
      <c r="G14" s="45">
        <v>79.7</v>
      </c>
      <c r="H14" s="43" t="s">
        <v>0</v>
      </c>
      <c r="I14" s="44" t="s">
        <v>0</v>
      </c>
    </row>
    <row r="15" spans="1:9" ht="12" customHeight="1" x14ac:dyDescent="0.2">
      <c r="A15" s="69"/>
      <c r="B15" s="41" t="s">
        <v>444</v>
      </c>
      <c r="C15" s="42">
        <v>796</v>
      </c>
      <c r="D15" s="42">
        <v>4599</v>
      </c>
      <c r="E15" s="45">
        <v>17.3</v>
      </c>
      <c r="F15" s="43" t="s">
        <v>269</v>
      </c>
      <c r="G15" s="45">
        <v>22.6</v>
      </c>
      <c r="H15" s="43" t="s">
        <v>0</v>
      </c>
      <c r="I15" s="44" t="s">
        <v>0</v>
      </c>
    </row>
    <row r="16" spans="1:9" ht="12" customHeight="1" x14ac:dyDescent="0.2">
      <c r="A16" s="69"/>
      <c r="B16" s="41" t="s">
        <v>445</v>
      </c>
      <c r="C16" s="42">
        <v>969</v>
      </c>
      <c r="D16" s="42">
        <v>4599</v>
      </c>
      <c r="E16" s="45">
        <v>21.1</v>
      </c>
      <c r="F16" s="45">
        <v>5.0999999999999996</v>
      </c>
      <c r="G16" s="45">
        <v>36.1</v>
      </c>
      <c r="H16" s="43" t="s">
        <v>0</v>
      </c>
      <c r="I16" s="44" t="s">
        <v>0</v>
      </c>
    </row>
    <row r="17" spans="1:9" ht="12" customHeight="1" x14ac:dyDescent="0.2">
      <c r="A17" s="47" t="s">
        <v>446</v>
      </c>
      <c r="B17" s="41" t="s">
        <v>0</v>
      </c>
      <c r="C17" s="42">
        <v>5764</v>
      </c>
      <c r="D17" s="42">
        <v>7531</v>
      </c>
      <c r="E17" s="45">
        <v>76.5</v>
      </c>
      <c r="F17" s="45">
        <v>39.799999999999997</v>
      </c>
      <c r="G17" s="45">
        <v>90.6</v>
      </c>
      <c r="H17" s="43" t="s">
        <v>0</v>
      </c>
      <c r="I17" s="44" t="s">
        <v>0</v>
      </c>
    </row>
    <row r="18" spans="1:9" ht="12" customHeight="1" x14ac:dyDescent="0.2">
      <c r="A18" s="47" t="s">
        <v>447</v>
      </c>
      <c r="B18" s="41" t="s">
        <v>331</v>
      </c>
      <c r="C18" s="42">
        <v>30423</v>
      </c>
      <c r="D18" s="42">
        <v>206206</v>
      </c>
      <c r="E18" s="45">
        <v>14.8</v>
      </c>
      <c r="F18" s="45">
        <v>5</v>
      </c>
      <c r="G18" s="45">
        <v>16.3</v>
      </c>
      <c r="H18" s="45">
        <v>21.3</v>
      </c>
      <c r="I18" s="44" t="s">
        <v>332</v>
      </c>
    </row>
    <row r="19" spans="1:9" ht="12" customHeight="1" x14ac:dyDescent="0.2">
      <c r="A19" s="69" t="s">
        <v>448</v>
      </c>
      <c r="B19" s="41" t="s">
        <v>333</v>
      </c>
      <c r="C19" s="42">
        <v>649</v>
      </c>
      <c r="D19" s="42">
        <v>5764</v>
      </c>
      <c r="E19" s="45">
        <v>11.3</v>
      </c>
      <c r="F19" s="45">
        <v>3.5</v>
      </c>
      <c r="G19" s="45">
        <v>20.7</v>
      </c>
      <c r="H19" s="45">
        <v>12</v>
      </c>
      <c r="I19" s="44" t="s">
        <v>330</v>
      </c>
    </row>
    <row r="20" spans="1:9" ht="12" customHeight="1" x14ac:dyDescent="0.2">
      <c r="A20" s="69"/>
      <c r="B20" s="41" t="s">
        <v>334</v>
      </c>
      <c r="C20" s="42">
        <v>4979</v>
      </c>
      <c r="D20" s="42">
        <v>5764</v>
      </c>
      <c r="E20" s="45">
        <v>86.4</v>
      </c>
      <c r="F20" s="45">
        <v>75</v>
      </c>
      <c r="G20" s="45">
        <v>93.5</v>
      </c>
      <c r="H20" s="45">
        <v>86.6</v>
      </c>
      <c r="I20" s="44" t="s">
        <v>330</v>
      </c>
    </row>
    <row r="21" spans="1:9" ht="12" customHeight="1" x14ac:dyDescent="0.2">
      <c r="A21" s="69"/>
      <c r="B21" s="41" t="s">
        <v>335</v>
      </c>
      <c r="C21" s="42">
        <v>136</v>
      </c>
      <c r="D21" s="42">
        <v>5764</v>
      </c>
      <c r="E21" s="45">
        <v>2.4</v>
      </c>
      <c r="F21" s="43" t="s">
        <v>269</v>
      </c>
      <c r="G21" s="45">
        <v>2.7</v>
      </c>
      <c r="H21" s="45">
        <v>1.4</v>
      </c>
      <c r="I21" s="44" t="s">
        <v>330</v>
      </c>
    </row>
    <row r="22" spans="1:9" ht="12" customHeight="1" x14ac:dyDescent="0.2">
      <c r="A22" s="72" t="s">
        <v>449</v>
      </c>
      <c r="B22" s="41" t="s">
        <v>336</v>
      </c>
      <c r="C22" s="42">
        <v>2257</v>
      </c>
      <c r="D22" s="42">
        <v>5155</v>
      </c>
      <c r="E22" s="45">
        <v>43.8</v>
      </c>
      <c r="F22" s="45">
        <v>32.299999999999997</v>
      </c>
      <c r="G22" s="45">
        <v>60</v>
      </c>
      <c r="H22" s="45">
        <v>43.7</v>
      </c>
      <c r="I22" s="44" t="s">
        <v>330</v>
      </c>
    </row>
    <row r="23" spans="1:9" ht="12" customHeight="1" x14ac:dyDescent="0.2">
      <c r="A23" s="69"/>
      <c r="B23" s="41" t="s">
        <v>337</v>
      </c>
      <c r="C23" s="42">
        <v>793</v>
      </c>
      <c r="D23" s="42">
        <v>5155</v>
      </c>
      <c r="E23" s="45">
        <v>15.4</v>
      </c>
      <c r="F23" s="43" t="s">
        <v>269</v>
      </c>
      <c r="G23" s="45">
        <v>25</v>
      </c>
      <c r="H23" s="43" t="s">
        <v>0</v>
      </c>
      <c r="I23" s="44" t="s">
        <v>0</v>
      </c>
    </row>
    <row r="24" spans="1:9" ht="12" customHeight="1" x14ac:dyDescent="0.2">
      <c r="A24" s="69"/>
      <c r="B24" s="41" t="s">
        <v>338</v>
      </c>
      <c r="C24" s="42">
        <v>2105</v>
      </c>
      <c r="D24" s="42">
        <v>5155</v>
      </c>
      <c r="E24" s="45">
        <v>40.799999999999997</v>
      </c>
      <c r="F24" s="45">
        <v>23.1</v>
      </c>
      <c r="G24" s="45">
        <v>50</v>
      </c>
      <c r="H24" s="43" t="s">
        <v>0</v>
      </c>
      <c r="I24" s="44" t="s">
        <v>0</v>
      </c>
    </row>
    <row r="25" spans="1:9" ht="12" customHeight="1" x14ac:dyDescent="0.2">
      <c r="A25" s="40" t="s">
        <v>450</v>
      </c>
      <c r="B25" s="41" t="s">
        <v>0</v>
      </c>
      <c r="C25" s="42" t="s">
        <v>0</v>
      </c>
      <c r="D25" s="42" t="s">
        <v>0</v>
      </c>
      <c r="E25" s="43" t="s">
        <v>0</v>
      </c>
      <c r="F25" s="43" t="s">
        <v>0</v>
      </c>
      <c r="G25" s="43" t="s">
        <v>0</v>
      </c>
      <c r="H25" s="43" t="s">
        <v>0</v>
      </c>
      <c r="I25" s="44" t="s">
        <v>0</v>
      </c>
    </row>
    <row r="26" spans="1:9" ht="12" customHeight="1" x14ac:dyDescent="0.2">
      <c r="A26" s="47" t="s">
        <v>451</v>
      </c>
      <c r="B26" s="41" t="s">
        <v>0</v>
      </c>
      <c r="C26" s="42">
        <v>206747</v>
      </c>
      <c r="D26" s="42">
        <v>294684</v>
      </c>
      <c r="E26" s="45">
        <v>70.2</v>
      </c>
      <c r="F26" s="45">
        <v>43</v>
      </c>
      <c r="G26" s="45">
        <v>84.4</v>
      </c>
      <c r="H26" s="43" t="s">
        <v>0</v>
      </c>
      <c r="I26" s="44" t="s">
        <v>0</v>
      </c>
    </row>
    <row r="27" spans="1:9" ht="12" customHeight="1" x14ac:dyDescent="0.2">
      <c r="A27" s="47" t="s">
        <v>452</v>
      </c>
      <c r="B27" s="41" t="s">
        <v>0</v>
      </c>
      <c r="C27" s="42">
        <v>146323</v>
      </c>
      <c r="D27" s="42">
        <v>265883</v>
      </c>
      <c r="E27" s="45">
        <v>55</v>
      </c>
      <c r="F27" s="45">
        <v>32.799999999999997</v>
      </c>
      <c r="G27" s="45">
        <v>62.4</v>
      </c>
      <c r="H27" s="43" t="s">
        <v>0</v>
      </c>
      <c r="I27" s="44" t="s">
        <v>0</v>
      </c>
    </row>
    <row r="28" spans="1:9" ht="12" customHeight="1" x14ac:dyDescent="0.2">
      <c r="A28" s="47" t="s">
        <v>453</v>
      </c>
      <c r="B28" s="41" t="s">
        <v>339</v>
      </c>
      <c r="C28" s="42">
        <v>120423</v>
      </c>
      <c r="D28" s="42">
        <v>532474</v>
      </c>
      <c r="E28" s="45">
        <v>22.6</v>
      </c>
      <c r="F28" s="45">
        <v>11.6</v>
      </c>
      <c r="G28" s="45">
        <v>25.9</v>
      </c>
      <c r="H28" s="45">
        <v>54.8</v>
      </c>
      <c r="I28" s="44" t="s">
        <v>332</v>
      </c>
    </row>
    <row r="29" spans="1:9" ht="12" customHeight="1" x14ac:dyDescent="0.2">
      <c r="A29" s="47" t="s">
        <v>454</v>
      </c>
      <c r="B29" s="41" t="s">
        <v>0</v>
      </c>
      <c r="C29" s="42">
        <v>56419</v>
      </c>
      <c r="D29" s="42">
        <v>121023</v>
      </c>
      <c r="E29" s="45">
        <v>46.6</v>
      </c>
      <c r="F29" s="45">
        <v>33</v>
      </c>
      <c r="G29" s="45">
        <v>54.9</v>
      </c>
      <c r="H29" s="43" t="s">
        <v>0</v>
      </c>
      <c r="I29" s="44" t="s">
        <v>0</v>
      </c>
    </row>
    <row r="30" spans="1:9" ht="12" customHeight="1" x14ac:dyDescent="0.2">
      <c r="A30" s="47" t="s">
        <v>455</v>
      </c>
      <c r="B30" s="41" t="s">
        <v>340</v>
      </c>
      <c r="C30" s="42">
        <v>41913</v>
      </c>
      <c r="D30" s="42">
        <v>105775</v>
      </c>
      <c r="E30" s="45">
        <v>39.6</v>
      </c>
      <c r="F30" s="45">
        <v>25.2</v>
      </c>
      <c r="G30" s="45">
        <v>48.2</v>
      </c>
      <c r="H30" s="43" t="s">
        <v>0</v>
      </c>
      <c r="I30" s="44" t="s">
        <v>0</v>
      </c>
    </row>
    <row r="31" spans="1:9" ht="12" customHeight="1" x14ac:dyDescent="0.2">
      <c r="A31" s="47" t="s">
        <v>456</v>
      </c>
      <c r="B31" s="41" t="s">
        <v>0</v>
      </c>
      <c r="C31" s="42">
        <v>77580</v>
      </c>
      <c r="D31" s="42">
        <v>367826</v>
      </c>
      <c r="E31" s="45">
        <v>21.1</v>
      </c>
      <c r="F31" s="45">
        <v>15</v>
      </c>
      <c r="G31" s="45">
        <v>27.3</v>
      </c>
      <c r="H31" s="45">
        <v>47.3</v>
      </c>
      <c r="I31" s="44" t="s">
        <v>341</v>
      </c>
    </row>
    <row r="32" spans="1:9" ht="12" customHeight="1" x14ac:dyDescent="0.2">
      <c r="A32" s="69" t="s">
        <v>457</v>
      </c>
      <c r="B32" s="41" t="s">
        <v>336</v>
      </c>
      <c r="C32" s="42">
        <v>99014</v>
      </c>
      <c r="D32" s="42">
        <v>208466</v>
      </c>
      <c r="E32" s="45">
        <v>47.5</v>
      </c>
      <c r="F32" s="45">
        <v>40.4</v>
      </c>
      <c r="G32" s="45">
        <v>54.3</v>
      </c>
      <c r="H32" s="45">
        <v>44.3</v>
      </c>
      <c r="I32" s="44" t="s">
        <v>341</v>
      </c>
    </row>
    <row r="33" spans="1:9" ht="12" customHeight="1" x14ac:dyDescent="0.2">
      <c r="A33" s="69"/>
      <c r="B33" s="41" t="s">
        <v>337</v>
      </c>
      <c r="C33" s="42">
        <v>31034</v>
      </c>
      <c r="D33" s="42">
        <v>208466</v>
      </c>
      <c r="E33" s="45">
        <v>14.9</v>
      </c>
      <c r="F33" s="45">
        <v>10.7</v>
      </c>
      <c r="G33" s="45">
        <v>18</v>
      </c>
      <c r="H33" s="45">
        <v>27.6</v>
      </c>
      <c r="I33" s="44" t="s">
        <v>341</v>
      </c>
    </row>
    <row r="34" spans="1:9" ht="12" customHeight="1" x14ac:dyDescent="0.2">
      <c r="A34" s="69"/>
      <c r="B34" s="41" t="s">
        <v>338</v>
      </c>
      <c r="C34" s="42">
        <v>78418</v>
      </c>
      <c r="D34" s="42">
        <v>208466</v>
      </c>
      <c r="E34" s="45">
        <v>37.6</v>
      </c>
      <c r="F34" s="45">
        <v>30.2</v>
      </c>
      <c r="G34" s="45">
        <v>43.4</v>
      </c>
      <c r="H34" s="45">
        <v>28.1</v>
      </c>
      <c r="I34" s="44" t="s">
        <v>341</v>
      </c>
    </row>
    <row r="35" spans="1:9" ht="24" customHeight="1" x14ac:dyDescent="0.2">
      <c r="A35" s="69" t="s">
        <v>458</v>
      </c>
      <c r="B35" s="41" t="s">
        <v>459</v>
      </c>
      <c r="C35" s="42" t="s">
        <v>0</v>
      </c>
      <c r="D35" s="42" t="s">
        <v>0</v>
      </c>
      <c r="E35" s="43" t="s">
        <v>0</v>
      </c>
      <c r="F35" s="43" t="s">
        <v>0</v>
      </c>
      <c r="G35" s="43" t="s">
        <v>0</v>
      </c>
      <c r="H35" s="43" t="s">
        <v>0</v>
      </c>
      <c r="I35" s="44" t="s">
        <v>0</v>
      </c>
    </row>
    <row r="36" spans="1:9" ht="12" customHeight="1" x14ac:dyDescent="0.2">
      <c r="A36" s="69"/>
      <c r="B36" s="41" t="s">
        <v>342</v>
      </c>
      <c r="C36" s="42">
        <v>151878</v>
      </c>
      <c r="D36" s="42">
        <v>245576</v>
      </c>
      <c r="E36" s="45">
        <v>61.8</v>
      </c>
      <c r="F36" s="45">
        <v>42.8</v>
      </c>
      <c r="G36" s="45">
        <v>70.400000000000006</v>
      </c>
      <c r="H36" s="43" t="s">
        <v>0</v>
      </c>
      <c r="I36" s="44" t="s">
        <v>0</v>
      </c>
    </row>
    <row r="37" spans="1:9" ht="12" customHeight="1" x14ac:dyDescent="0.2">
      <c r="A37" s="69"/>
      <c r="B37" s="41" t="s">
        <v>343</v>
      </c>
      <c r="C37" s="42">
        <v>7448</v>
      </c>
      <c r="D37" s="42">
        <v>245576</v>
      </c>
      <c r="E37" s="45">
        <v>3</v>
      </c>
      <c r="F37" s="45">
        <v>1.3</v>
      </c>
      <c r="G37" s="45">
        <v>3.6</v>
      </c>
      <c r="H37" s="43" t="s">
        <v>0</v>
      </c>
      <c r="I37" s="44" t="s">
        <v>0</v>
      </c>
    </row>
    <row r="38" spans="1:9" ht="12" customHeight="1" x14ac:dyDescent="0.2">
      <c r="A38" s="69"/>
      <c r="B38" s="41" t="s">
        <v>344</v>
      </c>
      <c r="C38" s="42">
        <v>37113</v>
      </c>
      <c r="D38" s="42">
        <v>245576</v>
      </c>
      <c r="E38" s="45">
        <v>15.1</v>
      </c>
      <c r="F38" s="45">
        <v>9.1999999999999993</v>
      </c>
      <c r="G38" s="45">
        <v>17.600000000000001</v>
      </c>
      <c r="H38" s="43" t="s">
        <v>0</v>
      </c>
      <c r="I38" s="44" t="s">
        <v>0</v>
      </c>
    </row>
    <row r="39" spans="1:9" ht="12" customHeight="1" x14ac:dyDescent="0.2">
      <c r="A39" s="69"/>
      <c r="B39" s="41" t="s">
        <v>345</v>
      </c>
      <c r="C39" s="42">
        <v>39242</v>
      </c>
      <c r="D39" s="42">
        <v>245576</v>
      </c>
      <c r="E39" s="45">
        <v>16</v>
      </c>
      <c r="F39" s="45">
        <v>10.9</v>
      </c>
      <c r="G39" s="45">
        <v>18.399999999999999</v>
      </c>
      <c r="H39" s="43" t="s">
        <v>0</v>
      </c>
      <c r="I39" s="44" t="s">
        <v>0</v>
      </c>
    </row>
    <row r="40" spans="1:9" ht="12" customHeight="1" x14ac:dyDescent="0.2">
      <c r="A40" s="69"/>
      <c r="B40" s="41" t="s">
        <v>346</v>
      </c>
      <c r="C40" s="42">
        <v>68075</v>
      </c>
      <c r="D40" s="42">
        <v>245576</v>
      </c>
      <c r="E40" s="45">
        <v>27.7</v>
      </c>
      <c r="F40" s="45">
        <v>16.5</v>
      </c>
      <c r="G40" s="45">
        <v>33.1</v>
      </c>
      <c r="H40" s="43" t="s">
        <v>0</v>
      </c>
      <c r="I40" s="44" t="s">
        <v>0</v>
      </c>
    </row>
    <row r="41" spans="1:9" ht="12" customHeight="1" x14ac:dyDescent="0.2">
      <c r="A41" s="69"/>
      <c r="B41" s="41" t="s">
        <v>347</v>
      </c>
      <c r="C41" s="42">
        <v>93698</v>
      </c>
      <c r="D41" s="42">
        <v>245576</v>
      </c>
      <c r="E41" s="45">
        <v>38.200000000000003</v>
      </c>
      <c r="F41" s="45">
        <v>29.6</v>
      </c>
      <c r="G41" s="45">
        <v>57.2</v>
      </c>
      <c r="H41" s="43" t="s">
        <v>0</v>
      </c>
      <c r="I41" s="44" t="s">
        <v>0</v>
      </c>
    </row>
    <row r="42" spans="1:9" ht="36" customHeight="1" x14ac:dyDescent="0.2">
      <c r="A42" s="69"/>
      <c r="B42" s="41" t="s">
        <v>460</v>
      </c>
      <c r="C42" s="42" t="s">
        <v>0</v>
      </c>
      <c r="D42" s="42" t="s">
        <v>0</v>
      </c>
      <c r="E42" s="43" t="s">
        <v>0</v>
      </c>
      <c r="F42" s="43" t="s">
        <v>0</v>
      </c>
      <c r="G42" s="43" t="s">
        <v>0</v>
      </c>
      <c r="H42" s="43" t="s">
        <v>0</v>
      </c>
      <c r="I42" s="44" t="s">
        <v>0</v>
      </c>
    </row>
    <row r="43" spans="1:9" ht="12" customHeight="1" x14ac:dyDescent="0.2">
      <c r="A43" s="69"/>
      <c r="B43" s="41" t="s">
        <v>348</v>
      </c>
      <c r="C43" s="42">
        <v>7448</v>
      </c>
      <c r="D43" s="42">
        <v>151878</v>
      </c>
      <c r="E43" s="45">
        <v>4.9000000000000004</v>
      </c>
      <c r="F43" s="45">
        <v>2.5</v>
      </c>
      <c r="G43" s="45">
        <v>5.8</v>
      </c>
      <c r="H43" s="45">
        <v>3.5</v>
      </c>
      <c r="I43" s="44" t="s">
        <v>341</v>
      </c>
    </row>
    <row r="44" spans="1:9" ht="12" customHeight="1" x14ac:dyDescent="0.2">
      <c r="A44" s="69"/>
      <c r="B44" s="41" t="s">
        <v>334</v>
      </c>
      <c r="C44" s="42">
        <v>37113</v>
      </c>
      <c r="D44" s="42">
        <v>151878</v>
      </c>
      <c r="E44" s="45">
        <v>24.4</v>
      </c>
      <c r="F44" s="45">
        <v>20.399999999999999</v>
      </c>
      <c r="G44" s="45">
        <v>26.7</v>
      </c>
      <c r="H44" s="45">
        <v>22.3</v>
      </c>
      <c r="I44" s="44" t="s">
        <v>341</v>
      </c>
    </row>
    <row r="45" spans="1:9" ht="12" customHeight="1" x14ac:dyDescent="0.2">
      <c r="A45" s="69"/>
      <c r="B45" s="41" t="s">
        <v>349</v>
      </c>
      <c r="C45" s="42">
        <v>39242</v>
      </c>
      <c r="D45" s="42">
        <v>151878</v>
      </c>
      <c r="E45" s="45">
        <v>25.8</v>
      </c>
      <c r="F45" s="45">
        <v>24.1</v>
      </c>
      <c r="G45" s="45">
        <v>28.1</v>
      </c>
      <c r="H45" s="45">
        <v>29</v>
      </c>
      <c r="I45" s="44" t="s">
        <v>341</v>
      </c>
    </row>
    <row r="46" spans="1:9" ht="12" customHeight="1" x14ac:dyDescent="0.2">
      <c r="A46" s="69"/>
      <c r="B46" s="41" t="s">
        <v>350</v>
      </c>
      <c r="C46" s="42">
        <v>68075</v>
      </c>
      <c r="D46" s="42">
        <v>151878</v>
      </c>
      <c r="E46" s="45">
        <v>44.8</v>
      </c>
      <c r="F46" s="45">
        <v>40.299999999999997</v>
      </c>
      <c r="G46" s="45">
        <v>50.9</v>
      </c>
      <c r="H46" s="45">
        <v>45.1</v>
      </c>
      <c r="I46" s="44" t="s">
        <v>341</v>
      </c>
    </row>
    <row r="47" spans="1:9" ht="12" customHeight="1" x14ac:dyDescent="0.2">
      <c r="A47" s="69" t="s">
        <v>461</v>
      </c>
      <c r="B47" s="41" t="s">
        <v>351</v>
      </c>
      <c r="C47" s="42">
        <v>39604</v>
      </c>
      <c r="D47" s="42">
        <v>88243</v>
      </c>
      <c r="E47" s="45">
        <v>44.9</v>
      </c>
      <c r="F47" s="45">
        <v>43.5</v>
      </c>
      <c r="G47" s="45">
        <v>72.099999999999994</v>
      </c>
      <c r="H47" s="43" t="s">
        <v>0</v>
      </c>
      <c r="I47" s="44" t="s">
        <v>0</v>
      </c>
    </row>
    <row r="48" spans="1:9" ht="12" customHeight="1" x14ac:dyDescent="0.2">
      <c r="A48" s="69"/>
      <c r="B48" s="41" t="s">
        <v>352</v>
      </c>
      <c r="C48" s="42">
        <v>48639</v>
      </c>
      <c r="D48" s="42">
        <v>88243</v>
      </c>
      <c r="E48" s="45">
        <v>55.1</v>
      </c>
      <c r="F48" s="45">
        <v>27.9</v>
      </c>
      <c r="G48" s="45">
        <v>56.5</v>
      </c>
      <c r="H48" s="43" t="s">
        <v>0</v>
      </c>
      <c r="I48" s="44" t="s">
        <v>0</v>
      </c>
    </row>
    <row r="49" spans="1:9" ht="12" customHeight="1" x14ac:dyDescent="0.2">
      <c r="A49" s="69" t="s">
        <v>462</v>
      </c>
      <c r="B49" s="41" t="s">
        <v>333</v>
      </c>
      <c r="C49" s="42">
        <v>7872</v>
      </c>
      <c r="D49" s="42">
        <v>13503</v>
      </c>
      <c r="E49" s="45">
        <v>58.3</v>
      </c>
      <c r="F49" s="45">
        <v>49.3</v>
      </c>
      <c r="G49" s="45">
        <v>66.7</v>
      </c>
      <c r="H49" s="43" t="s">
        <v>0</v>
      </c>
      <c r="I49" s="44" t="s">
        <v>0</v>
      </c>
    </row>
    <row r="50" spans="1:9" ht="12" customHeight="1" x14ac:dyDescent="0.2">
      <c r="A50" s="69"/>
      <c r="B50" s="41" t="s">
        <v>353</v>
      </c>
      <c r="C50" s="42">
        <v>896</v>
      </c>
      <c r="D50" s="42">
        <v>13503</v>
      </c>
      <c r="E50" s="45">
        <v>6.6</v>
      </c>
      <c r="F50" s="45">
        <v>4.8</v>
      </c>
      <c r="G50" s="45">
        <v>10.3</v>
      </c>
      <c r="H50" s="43" t="s">
        <v>0</v>
      </c>
      <c r="I50" s="44" t="s">
        <v>0</v>
      </c>
    </row>
    <row r="51" spans="1:9" ht="12" customHeight="1" x14ac:dyDescent="0.2">
      <c r="A51" s="69"/>
      <c r="B51" s="41" t="s">
        <v>335</v>
      </c>
      <c r="C51" s="42">
        <v>4735</v>
      </c>
      <c r="D51" s="42">
        <v>13503</v>
      </c>
      <c r="E51" s="45">
        <v>35.1</v>
      </c>
      <c r="F51" s="45">
        <v>25</v>
      </c>
      <c r="G51" s="45">
        <v>42.5</v>
      </c>
      <c r="H51" s="43" t="s">
        <v>0</v>
      </c>
      <c r="I51" s="44" t="s">
        <v>0</v>
      </c>
    </row>
    <row r="52" spans="1:9" ht="12" customHeight="1" x14ac:dyDescent="0.2">
      <c r="A52" s="40" t="s">
        <v>463</v>
      </c>
      <c r="B52" s="41" t="s">
        <v>0</v>
      </c>
      <c r="C52" s="42" t="s">
        <v>0</v>
      </c>
      <c r="D52" s="42" t="s">
        <v>0</v>
      </c>
      <c r="E52" s="43" t="s">
        <v>0</v>
      </c>
      <c r="F52" s="43" t="s">
        <v>0</v>
      </c>
      <c r="G52" s="43" t="s">
        <v>0</v>
      </c>
      <c r="H52" s="43" t="s">
        <v>0</v>
      </c>
      <c r="I52" s="44" t="s">
        <v>0</v>
      </c>
    </row>
    <row r="53" spans="1:9" ht="12" customHeight="1" x14ac:dyDescent="0.2">
      <c r="A53" s="47" t="s">
        <v>464</v>
      </c>
      <c r="B53" s="41" t="s">
        <v>0</v>
      </c>
      <c r="C53" s="42">
        <v>24804</v>
      </c>
      <c r="D53" s="42">
        <v>97964</v>
      </c>
      <c r="E53" s="45">
        <v>25.3</v>
      </c>
      <c r="F53" s="45">
        <v>16.2</v>
      </c>
      <c r="G53" s="45">
        <v>29.5</v>
      </c>
      <c r="H53" s="45">
        <v>32</v>
      </c>
      <c r="I53" s="44" t="s">
        <v>465</v>
      </c>
    </row>
    <row r="54" spans="1:9" ht="12" customHeight="1" x14ac:dyDescent="0.2">
      <c r="A54" s="47" t="s">
        <v>466</v>
      </c>
      <c r="B54" s="41" t="s">
        <v>0</v>
      </c>
      <c r="C54" s="42">
        <v>28608</v>
      </c>
      <c r="D54" s="42">
        <v>49192</v>
      </c>
      <c r="E54" s="45">
        <v>58.2</v>
      </c>
      <c r="F54" s="45">
        <v>43</v>
      </c>
      <c r="G54" s="45">
        <v>67.400000000000006</v>
      </c>
      <c r="H54" s="45">
        <v>65.400000000000006</v>
      </c>
      <c r="I54" s="44" t="s">
        <v>465</v>
      </c>
    </row>
    <row r="55" spans="1:9" ht="12" customHeight="1" x14ac:dyDescent="0.2">
      <c r="A55" s="69" t="s">
        <v>467</v>
      </c>
      <c r="B55" s="41" t="s">
        <v>354</v>
      </c>
      <c r="C55" s="42">
        <v>22226</v>
      </c>
      <c r="D55" s="42">
        <v>49156</v>
      </c>
      <c r="E55" s="45">
        <v>45.2</v>
      </c>
      <c r="F55" s="45">
        <v>33.299999999999997</v>
      </c>
      <c r="G55" s="45">
        <v>54.2</v>
      </c>
      <c r="H55" s="45">
        <v>53.9</v>
      </c>
      <c r="I55" s="44" t="s">
        <v>465</v>
      </c>
    </row>
    <row r="56" spans="1:9" ht="12" customHeight="1" x14ac:dyDescent="0.2">
      <c r="A56" s="69"/>
      <c r="B56" s="41" t="s">
        <v>355</v>
      </c>
      <c r="C56" s="42">
        <v>30533</v>
      </c>
      <c r="D56" s="42">
        <v>49156</v>
      </c>
      <c r="E56" s="45">
        <v>62.1</v>
      </c>
      <c r="F56" s="45">
        <v>47.1</v>
      </c>
      <c r="G56" s="45">
        <v>71.2</v>
      </c>
      <c r="H56" s="43" t="s">
        <v>0</v>
      </c>
      <c r="I56" s="44" t="s">
        <v>0</v>
      </c>
    </row>
    <row r="57" spans="1:9" ht="12" customHeight="1" x14ac:dyDescent="0.2">
      <c r="A57" s="72" t="s">
        <v>468</v>
      </c>
      <c r="B57" s="41" t="s">
        <v>469</v>
      </c>
      <c r="C57" s="42" t="s">
        <v>0</v>
      </c>
      <c r="D57" s="42" t="s">
        <v>0</v>
      </c>
      <c r="E57" s="43" t="s">
        <v>0</v>
      </c>
      <c r="F57" s="43" t="s">
        <v>0</v>
      </c>
      <c r="G57" s="43" t="s">
        <v>0</v>
      </c>
      <c r="H57" s="43" t="s">
        <v>0</v>
      </c>
      <c r="I57" s="44" t="s">
        <v>0</v>
      </c>
    </row>
    <row r="58" spans="1:9" ht="12" customHeight="1" x14ac:dyDescent="0.2">
      <c r="A58" s="69"/>
      <c r="B58" s="41" t="s">
        <v>356</v>
      </c>
      <c r="C58" s="42">
        <v>6595</v>
      </c>
      <c r="D58" s="42">
        <v>48457</v>
      </c>
      <c r="E58" s="45">
        <v>13.6</v>
      </c>
      <c r="F58" s="45">
        <v>7.8</v>
      </c>
      <c r="G58" s="45">
        <v>17.2</v>
      </c>
      <c r="H58" s="43" t="s">
        <v>0</v>
      </c>
      <c r="I58" s="44" t="s">
        <v>0</v>
      </c>
    </row>
    <row r="59" spans="1:9" ht="12" customHeight="1" x14ac:dyDescent="0.2">
      <c r="A59" s="69"/>
      <c r="B59" s="41" t="s">
        <v>357</v>
      </c>
      <c r="C59" s="42">
        <v>2640</v>
      </c>
      <c r="D59" s="42">
        <v>48457</v>
      </c>
      <c r="E59" s="45">
        <v>5.4</v>
      </c>
      <c r="F59" s="45">
        <v>0.5</v>
      </c>
      <c r="G59" s="45">
        <v>6</v>
      </c>
      <c r="H59" s="43" t="s">
        <v>0</v>
      </c>
      <c r="I59" s="44" t="s">
        <v>0</v>
      </c>
    </row>
    <row r="60" spans="1:9" ht="12" customHeight="1" x14ac:dyDescent="0.2">
      <c r="A60" s="69"/>
      <c r="B60" s="41" t="s">
        <v>358</v>
      </c>
      <c r="C60" s="42">
        <v>20056</v>
      </c>
      <c r="D60" s="42">
        <v>48457</v>
      </c>
      <c r="E60" s="45">
        <v>41.4</v>
      </c>
      <c r="F60" s="45">
        <v>24.5</v>
      </c>
      <c r="G60" s="45">
        <v>51.7</v>
      </c>
      <c r="H60" s="43" t="s">
        <v>0</v>
      </c>
      <c r="I60" s="44" t="s">
        <v>0</v>
      </c>
    </row>
    <row r="61" spans="1:9" ht="12" customHeight="1" x14ac:dyDescent="0.2">
      <c r="A61" s="69"/>
      <c r="B61" s="41" t="s">
        <v>359</v>
      </c>
      <c r="C61" s="42">
        <v>19166</v>
      </c>
      <c r="D61" s="42">
        <v>48457</v>
      </c>
      <c r="E61" s="45">
        <v>39.6</v>
      </c>
      <c r="F61" s="45">
        <v>31.9</v>
      </c>
      <c r="G61" s="45">
        <v>53.3</v>
      </c>
      <c r="H61" s="43" t="s">
        <v>0</v>
      </c>
      <c r="I61" s="44" t="s">
        <v>0</v>
      </c>
    </row>
    <row r="62" spans="1:9" ht="12" customHeight="1" x14ac:dyDescent="0.2">
      <c r="A62" s="68" t="s">
        <v>0</v>
      </c>
      <c r="B62" s="41" t="s">
        <v>470</v>
      </c>
      <c r="C62" s="42" t="s">
        <v>0</v>
      </c>
      <c r="D62" s="42" t="s">
        <v>0</v>
      </c>
      <c r="E62" s="43" t="s">
        <v>0</v>
      </c>
      <c r="F62" s="43" t="s">
        <v>0</v>
      </c>
      <c r="G62" s="43" t="s">
        <v>0</v>
      </c>
      <c r="H62" s="43" t="s">
        <v>0</v>
      </c>
      <c r="I62" s="44" t="s">
        <v>0</v>
      </c>
    </row>
    <row r="63" spans="1:9" ht="12" customHeight="1" x14ac:dyDescent="0.2">
      <c r="A63" s="69"/>
      <c r="B63" s="41" t="s">
        <v>356</v>
      </c>
      <c r="C63" s="42">
        <v>3598</v>
      </c>
      <c r="D63" s="42">
        <v>18597</v>
      </c>
      <c r="E63" s="45">
        <v>19.3</v>
      </c>
      <c r="F63" s="45">
        <v>8.8000000000000007</v>
      </c>
      <c r="G63" s="45">
        <v>23.5</v>
      </c>
      <c r="H63" s="43" t="s">
        <v>0</v>
      </c>
      <c r="I63" s="44" t="s">
        <v>0</v>
      </c>
    </row>
    <row r="64" spans="1:9" ht="12" customHeight="1" x14ac:dyDescent="0.2">
      <c r="A64" s="69"/>
      <c r="B64" s="41" t="s">
        <v>357</v>
      </c>
      <c r="C64" s="42">
        <v>748</v>
      </c>
      <c r="D64" s="42">
        <v>18597</v>
      </c>
      <c r="E64" s="45">
        <v>4</v>
      </c>
      <c r="F64" s="43" t="s">
        <v>269</v>
      </c>
      <c r="G64" s="45">
        <v>4.5</v>
      </c>
      <c r="H64" s="43" t="s">
        <v>0</v>
      </c>
      <c r="I64" s="44" t="s">
        <v>0</v>
      </c>
    </row>
    <row r="65" spans="1:9" ht="12" customHeight="1" x14ac:dyDescent="0.2">
      <c r="A65" s="69"/>
      <c r="B65" s="41" t="s">
        <v>358</v>
      </c>
      <c r="C65" s="42">
        <v>6687</v>
      </c>
      <c r="D65" s="42">
        <v>18597</v>
      </c>
      <c r="E65" s="45">
        <v>36</v>
      </c>
      <c r="F65" s="45">
        <v>19.899999999999999</v>
      </c>
      <c r="G65" s="45">
        <v>45.9</v>
      </c>
      <c r="H65" s="43" t="s">
        <v>0</v>
      </c>
      <c r="I65" s="44" t="s">
        <v>0</v>
      </c>
    </row>
    <row r="66" spans="1:9" ht="12" customHeight="1" x14ac:dyDescent="0.2">
      <c r="A66" s="69"/>
      <c r="B66" s="41" t="s">
        <v>359</v>
      </c>
      <c r="C66" s="42">
        <v>7564</v>
      </c>
      <c r="D66" s="42">
        <v>18597</v>
      </c>
      <c r="E66" s="45">
        <v>40.700000000000003</v>
      </c>
      <c r="F66" s="45">
        <v>32.9</v>
      </c>
      <c r="G66" s="45">
        <v>53.6</v>
      </c>
      <c r="H66" s="43" t="s">
        <v>0</v>
      </c>
      <c r="I66" s="44" t="s">
        <v>0</v>
      </c>
    </row>
    <row r="67" spans="1:9" ht="12" customHeight="1" x14ac:dyDescent="0.2">
      <c r="A67" s="68" t="s">
        <v>0</v>
      </c>
      <c r="B67" s="41" t="s">
        <v>471</v>
      </c>
      <c r="C67" s="42" t="s">
        <v>0</v>
      </c>
      <c r="D67" s="42" t="s">
        <v>0</v>
      </c>
      <c r="E67" s="43" t="s">
        <v>0</v>
      </c>
      <c r="F67" s="43" t="s">
        <v>0</v>
      </c>
      <c r="G67" s="43" t="s">
        <v>0</v>
      </c>
      <c r="H67" s="43" t="s">
        <v>0</v>
      </c>
      <c r="I67" s="44" t="s">
        <v>0</v>
      </c>
    </row>
    <row r="68" spans="1:9" ht="12" customHeight="1" x14ac:dyDescent="0.2">
      <c r="A68" s="69"/>
      <c r="B68" s="41" t="s">
        <v>356</v>
      </c>
      <c r="C68" s="42">
        <v>8374</v>
      </c>
      <c r="D68" s="42">
        <v>57232</v>
      </c>
      <c r="E68" s="45">
        <v>14.6</v>
      </c>
      <c r="F68" s="45">
        <v>8.5</v>
      </c>
      <c r="G68" s="45">
        <v>19.3</v>
      </c>
      <c r="H68" s="43" t="s">
        <v>0</v>
      </c>
      <c r="I68" s="44" t="s">
        <v>0</v>
      </c>
    </row>
    <row r="69" spans="1:9" ht="12" customHeight="1" x14ac:dyDescent="0.2">
      <c r="A69" s="69"/>
      <c r="B69" s="41" t="s">
        <v>357</v>
      </c>
      <c r="C69" s="42">
        <v>3070</v>
      </c>
      <c r="D69" s="42">
        <v>57232</v>
      </c>
      <c r="E69" s="45">
        <v>5.4</v>
      </c>
      <c r="F69" s="45">
        <v>0.5</v>
      </c>
      <c r="G69" s="45">
        <v>5.6</v>
      </c>
      <c r="H69" s="43" t="s">
        <v>0</v>
      </c>
      <c r="I69" s="44" t="s">
        <v>0</v>
      </c>
    </row>
    <row r="70" spans="1:9" ht="12" customHeight="1" x14ac:dyDescent="0.2">
      <c r="A70" s="69"/>
      <c r="B70" s="41" t="s">
        <v>358</v>
      </c>
      <c r="C70" s="42">
        <v>22157</v>
      </c>
      <c r="D70" s="42">
        <v>57232</v>
      </c>
      <c r="E70" s="45">
        <v>38.700000000000003</v>
      </c>
      <c r="F70" s="45">
        <v>22.5</v>
      </c>
      <c r="G70" s="45">
        <v>48.1</v>
      </c>
      <c r="H70" s="43" t="s">
        <v>0</v>
      </c>
      <c r="I70" s="44" t="s">
        <v>0</v>
      </c>
    </row>
    <row r="71" spans="1:9" ht="12" customHeight="1" x14ac:dyDescent="0.2">
      <c r="A71" s="69"/>
      <c r="B71" s="41" t="s">
        <v>359</v>
      </c>
      <c r="C71" s="42">
        <v>23631</v>
      </c>
      <c r="D71" s="42">
        <v>57232</v>
      </c>
      <c r="E71" s="45">
        <v>41.3</v>
      </c>
      <c r="F71" s="45">
        <v>34.6</v>
      </c>
      <c r="G71" s="45">
        <v>53.5</v>
      </c>
      <c r="H71" s="43" t="s">
        <v>0</v>
      </c>
      <c r="I71" s="44" t="s">
        <v>0</v>
      </c>
    </row>
    <row r="72" spans="1:9" ht="12" customHeight="1" x14ac:dyDescent="0.2">
      <c r="A72" s="48" t="s">
        <v>472</v>
      </c>
      <c r="B72" s="41" t="s">
        <v>0</v>
      </c>
      <c r="C72" s="42">
        <v>18704</v>
      </c>
      <c r="D72" s="42">
        <v>28613</v>
      </c>
      <c r="E72" s="45">
        <v>65.400000000000006</v>
      </c>
      <c r="F72" s="45">
        <v>62.2</v>
      </c>
      <c r="G72" s="45">
        <v>73.8</v>
      </c>
      <c r="H72" s="43" t="s">
        <v>0</v>
      </c>
      <c r="I72" s="44" t="s">
        <v>0</v>
      </c>
    </row>
    <row r="73" spans="1:9" ht="12" customHeight="1" x14ac:dyDescent="0.2">
      <c r="A73" s="47" t="s">
        <v>473</v>
      </c>
      <c r="B73" s="41" t="s">
        <v>360</v>
      </c>
      <c r="C73" s="42">
        <v>9065</v>
      </c>
      <c r="D73" s="42">
        <v>22230</v>
      </c>
      <c r="E73" s="45">
        <v>40.799999999999997</v>
      </c>
      <c r="F73" s="45">
        <v>33.299999999999997</v>
      </c>
      <c r="G73" s="45">
        <v>49.3</v>
      </c>
      <c r="H73" s="45">
        <v>30.6</v>
      </c>
      <c r="I73" s="44" t="s">
        <v>465</v>
      </c>
    </row>
    <row r="74" spans="1:9" ht="12" customHeight="1" x14ac:dyDescent="0.2">
      <c r="A74" s="69" t="s">
        <v>474</v>
      </c>
      <c r="B74" s="41" t="s">
        <v>469</v>
      </c>
      <c r="C74" s="42" t="s">
        <v>0</v>
      </c>
      <c r="D74" s="42" t="s">
        <v>0</v>
      </c>
      <c r="E74" s="43" t="s">
        <v>0</v>
      </c>
      <c r="F74" s="43" t="s">
        <v>0</v>
      </c>
      <c r="G74" s="43" t="s">
        <v>0</v>
      </c>
      <c r="H74" s="43" t="s">
        <v>0</v>
      </c>
      <c r="I74" s="44" t="s">
        <v>0</v>
      </c>
    </row>
    <row r="75" spans="1:9" ht="12" customHeight="1" x14ac:dyDescent="0.2">
      <c r="A75" s="69"/>
      <c r="B75" s="41" t="s">
        <v>334</v>
      </c>
      <c r="C75" s="42">
        <v>7646</v>
      </c>
      <c r="D75" s="42">
        <v>20005</v>
      </c>
      <c r="E75" s="45">
        <v>38.200000000000003</v>
      </c>
      <c r="F75" s="45">
        <v>26.7</v>
      </c>
      <c r="G75" s="45">
        <v>50</v>
      </c>
      <c r="H75" s="43" t="s">
        <v>0</v>
      </c>
      <c r="I75" s="44" t="s">
        <v>0</v>
      </c>
    </row>
    <row r="76" spans="1:9" ht="12" customHeight="1" x14ac:dyDescent="0.2">
      <c r="A76" s="69"/>
      <c r="B76" s="41" t="s">
        <v>333</v>
      </c>
      <c r="C76" s="42">
        <v>6150</v>
      </c>
      <c r="D76" s="42">
        <v>20005</v>
      </c>
      <c r="E76" s="45">
        <v>30.7</v>
      </c>
      <c r="F76" s="45">
        <v>25.3</v>
      </c>
      <c r="G76" s="45">
        <v>36.4</v>
      </c>
      <c r="H76" s="43" t="s">
        <v>0</v>
      </c>
      <c r="I76" s="44" t="s">
        <v>0</v>
      </c>
    </row>
    <row r="77" spans="1:9" ht="12" customHeight="1" x14ac:dyDescent="0.2">
      <c r="A77" s="69"/>
      <c r="B77" s="41" t="s">
        <v>353</v>
      </c>
      <c r="C77" s="42">
        <v>1129</v>
      </c>
      <c r="D77" s="42">
        <v>20005</v>
      </c>
      <c r="E77" s="45">
        <v>5.6</v>
      </c>
      <c r="F77" s="45">
        <v>1.8</v>
      </c>
      <c r="G77" s="45">
        <v>7.9</v>
      </c>
      <c r="H77" s="43" t="s">
        <v>0</v>
      </c>
      <c r="I77" s="44" t="s">
        <v>0</v>
      </c>
    </row>
    <row r="78" spans="1:9" ht="12" customHeight="1" x14ac:dyDescent="0.2">
      <c r="A78" s="69"/>
      <c r="B78" s="41" t="s">
        <v>335</v>
      </c>
      <c r="C78" s="42">
        <v>5080</v>
      </c>
      <c r="D78" s="42">
        <v>20005</v>
      </c>
      <c r="E78" s="45">
        <v>25.4</v>
      </c>
      <c r="F78" s="45">
        <v>14.3</v>
      </c>
      <c r="G78" s="45">
        <v>34.799999999999997</v>
      </c>
      <c r="H78" s="43" t="s">
        <v>0</v>
      </c>
      <c r="I78" s="44" t="s">
        <v>0</v>
      </c>
    </row>
    <row r="79" spans="1:9" ht="12" customHeight="1" x14ac:dyDescent="0.2">
      <c r="A79" s="68" t="s">
        <v>0</v>
      </c>
      <c r="B79" s="41" t="s">
        <v>470</v>
      </c>
      <c r="C79" s="42" t="s">
        <v>0</v>
      </c>
      <c r="D79" s="42" t="s">
        <v>0</v>
      </c>
      <c r="E79" s="43" t="s">
        <v>0</v>
      </c>
      <c r="F79" s="43" t="s">
        <v>0</v>
      </c>
      <c r="G79" s="43" t="s">
        <v>0</v>
      </c>
      <c r="H79" s="43" t="s">
        <v>0</v>
      </c>
      <c r="I79" s="44" t="s">
        <v>0</v>
      </c>
    </row>
    <row r="80" spans="1:9" ht="12" customHeight="1" x14ac:dyDescent="0.2">
      <c r="A80" s="69"/>
      <c r="B80" s="41" t="s">
        <v>334</v>
      </c>
      <c r="C80" s="42">
        <v>2603</v>
      </c>
      <c r="D80" s="42">
        <v>6539</v>
      </c>
      <c r="E80" s="45">
        <v>39.799999999999997</v>
      </c>
      <c r="F80" s="45">
        <v>22</v>
      </c>
      <c r="G80" s="45">
        <v>50</v>
      </c>
      <c r="H80" s="43" t="s">
        <v>0</v>
      </c>
      <c r="I80" s="44" t="s">
        <v>0</v>
      </c>
    </row>
    <row r="81" spans="1:9" ht="12" customHeight="1" x14ac:dyDescent="0.2">
      <c r="A81" s="69"/>
      <c r="B81" s="41" t="s">
        <v>333</v>
      </c>
      <c r="C81" s="42">
        <v>1837</v>
      </c>
      <c r="D81" s="42">
        <v>6539</v>
      </c>
      <c r="E81" s="45">
        <v>28.1</v>
      </c>
      <c r="F81" s="45">
        <v>18.600000000000001</v>
      </c>
      <c r="G81" s="45">
        <v>34.5</v>
      </c>
      <c r="H81" s="43" t="s">
        <v>0</v>
      </c>
      <c r="I81" s="44" t="s">
        <v>0</v>
      </c>
    </row>
    <row r="82" spans="1:9" ht="12" customHeight="1" x14ac:dyDescent="0.2">
      <c r="A82" s="69"/>
      <c r="B82" s="41" t="s">
        <v>353</v>
      </c>
      <c r="C82" s="42">
        <v>496</v>
      </c>
      <c r="D82" s="42">
        <v>6539</v>
      </c>
      <c r="E82" s="45">
        <v>7.6</v>
      </c>
      <c r="F82" s="43" t="s">
        <v>269</v>
      </c>
      <c r="G82" s="45">
        <v>10.5</v>
      </c>
      <c r="H82" s="43" t="s">
        <v>0</v>
      </c>
      <c r="I82" s="44" t="s">
        <v>0</v>
      </c>
    </row>
    <row r="83" spans="1:9" ht="12" customHeight="1" x14ac:dyDescent="0.2">
      <c r="A83" s="69"/>
      <c r="B83" s="41" t="s">
        <v>335</v>
      </c>
      <c r="C83" s="42">
        <v>1603</v>
      </c>
      <c r="D83" s="42">
        <v>6539</v>
      </c>
      <c r="E83" s="45">
        <v>24.5</v>
      </c>
      <c r="F83" s="45">
        <v>12.3</v>
      </c>
      <c r="G83" s="45">
        <v>37.5</v>
      </c>
      <c r="H83" s="43" t="s">
        <v>0</v>
      </c>
      <c r="I83" s="44" t="s">
        <v>0</v>
      </c>
    </row>
    <row r="84" spans="1:9" ht="12" customHeight="1" x14ac:dyDescent="0.2">
      <c r="A84" s="68" t="s">
        <v>0</v>
      </c>
      <c r="B84" s="41" t="s">
        <v>471</v>
      </c>
      <c r="C84" s="42" t="s">
        <v>0</v>
      </c>
      <c r="D84" s="42" t="s">
        <v>0</v>
      </c>
      <c r="E84" s="43" t="s">
        <v>0</v>
      </c>
      <c r="F84" s="43" t="s">
        <v>0</v>
      </c>
      <c r="G84" s="43" t="s">
        <v>0</v>
      </c>
      <c r="H84" s="43" t="s">
        <v>0</v>
      </c>
      <c r="I84" s="44" t="s">
        <v>0</v>
      </c>
    </row>
    <row r="85" spans="1:9" ht="12" customHeight="1" x14ac:dyDescent="0.2">
      <c r="A85" s="69"/>
      <c r="B85" s="41" t="s">
        <v>334</v>
      </c>
      <c r="C85" s="42">
        <v>8773</v>
      </c>
      <c r="D85" s="42">
        <v>21762</v>
      </c>
      <c r="E85" s="45">
        <v>40.299999999999997</v>
      </c>
      <c r="F85" s="45">
        <v>27.3</v>
      </c>
      <c r="G85" s="45">
        <v>50</v>
      </c>
      <c r="H85" s="43" t="s">
        <v>0</v>
      </c>
      <c r="I85" s="44" t="s">
        <v>0</v>
      </c>
    </row>
    <row r="86" spans="1:9" ht="12" customHeight="1" x14ac:dyDescent="0.2">
      <c r="A86" s="69"/>
      <c r="B86" s="41" t="s">
        <v>333</v>
      </c>
      <c r="C86" s="42">
        <v>6555</v>
      </c>
      <c r="D86" s="42">
        <v>21762</v>
      </c>
      <c r="E86" s="45">
        <v>30.1</v>
      </c>
      <c r="F86" s="45">
        <v>25.2</v>
      </c>
      <c r="G86" s="45">
        <v>36.4</v>
      </c>
      <c r="H86" s="43" t="s">
        <v>0</v>
      </c>
      <c r="I86" s="44" t="s">
        <v>0</v>
      </c>
    </row>
    <row r="87" spans="1:9" ht="12" customHeight="1" x14ac:dyDescent="0.2">
      <c r="A87" s="69"/>
      <c r="B87" s="41" t="s">
        <v>353</v>
      </c>
      <c r="C87" s="42">
        <v>1244</v>
      </c>
      <c r="D87" s="42">
        <v>21762</v>
      </c>
      <c r="E87" s="45">
        <v>5.7</v>
      </c>
      <c r="F87" s="45">
        <v>2</v>
      </c>
      <c r="G87" s="45">
        <v>7.9</v>
      </c>
      <c r="H87" s="43" t="s">
        <v>0</v>
      </c>
      <c r="I87" s="44" t="s">
        <v>0</v>
      </c>
    </row>
    <row r="88" spans="1:9" ht="12" customHeight="1" x14ac:dyDescent="0.2">
      <c r="A88" s="69"/>
      <c r="B88" s="49" t="s">
        <v>335</v>
      </c>
      <c r="C88" s="50">
        <v>5190</v>
      </c>
      <c r="D88" s="50">
        <v>21762</v>
      </c>
      <c r="E88" s="51">
        <v>23.8</v>
      </c>
      <c r="F88" s="51">
        <v>13.7</v>
      </c>
      <c r="G88" s="51">
        <v>34</v>
      </c>
      <c r="H88" s="52" t="s">
        <v>0</v>
      </c>
      <c r="I88" s="53" t="s">
        <v>0</v>
      </c>
    </row>
    <row r="89" spans="1:9" ht="12" hidden="1" customHeight="1" x14ac:dyDescent="0.2"/>
    <row r="90" spans="1:9" ht="12" customHeight="1" x14ac:dyDescent="0.2">
      <c r="A90" s="74" t="s">
        <v>432</v>
      </c>
      <c r="B90" s="71"/>
      <c r="C90" s="71"/>
      <c r="D90" s="71"/>
      <c r="E90" s="71"/>
      <c r="F90" s="71"/>
      <c r="G90" s="71"/>
      <c r="H90" s="71"/>
      <c r="I90" s="71"/>
    </row>
    <row r="91" spans="1:9" ht="12" customHeight="1" x14ac:dyDescent="0.2">
      <c r="A91" s="73" t="s">
        <v>361</v>
      </c>
      <c r="B91" s="71"/>
      <c r="C91" s="71"/>
      <c r="D91" s="71"/>
      <c r="E91" s="71"/>
      <c r="F91" s="71"/>
      <c r="G91" s="71"/>
      <c r="H91" s="71"/>
      <c r="I91" s="71"/>
    </row>
    <row r="92" spans="1:9" ht="12" customHeight="1" x14ac:dyDescent="0.2">
      <c r="A92" s="73" t="s">
        <v>362</v>
      </c>
      <c r="B92" s="71"/>
      <c r="C92" s="71"/>
      <c r="D92" s="71"/>
      <c r="E92" s="71"/>
      <c r="F92" s="71"/>
      <c r="G92" s="71"/>
      <c r="H92" s="71"/>
      <c r="I92" s="71"/>
    </row>
    <row r="93" spans="1:9" ht="12" customHeight="1" x14ac:dyDescent="0.2">
      <c r="A93" s="73" t="s">
        <v>363</v>
      </c>
      <c r="B93" s="71"/>
      <c r="C93" s="71"/>
      <c r="D93" s="71"/>
      <c r="E93" s="71"/>
      <c r="F93" s="71"/>
      <c r="G93" s="71"/>
      <c r="H93" s="71"/>
      <c r="I93" s="71"/>
    </row>
    <row r="94" spans="1:9" ht="12" customHeight="1" x14ac:dyDescent="0.2">
      <c r="A94" s="73" t="s">
        <v>364</v>
      </c>
      <c r="B94" s="71"/>
      <c r="C94" s="71"/>
      <c r="D94" s="71"/>
      <c r="E94" s="71"/>
      <c r="F94" s="71"/>
      <c r="G94" s="71"/>
      <c r="H94" s="71"/>
      <c r="I94" s="71"/>
    </row>
    <row r="95" spans="1:9" ht="12" customHeight="1" x14ac:dyDescent="0.2">
      <c r="A95" s="73" t="s">
        <v>434</v>
      </c>
      <c r="B95" s="71"/>
      <c r="C95" s="71"/>
      <c r="D95" s="71"/>
      <c r="E95" s="71"/>
      <c r="F95" s="71"/>
      <c r="G95" s="71"/>
      <c r="H95" s="71"/>
      <c r="I95" s="71"/>
    </row>
    <row r="96" spans="1:9" ht="12" customHeight="1" x14ac:dyDescent="0.2"/>
    <row r="97" spans="1:1" ht="12" customHeight="1" x14ac:dyDescent="0.2">
      <c r="A97" s="54" t="s">
        <v>284</v>
      </c>
    </row>
    <row r="98" spans="1:1" ht="12" customHeight="1" x14ac:dyDescent="0.2"/>
  </sheetData>
  <mergeCells count="21">
    <mergeCell ref="A93:I93"/>
    <mergeCell ref="A94:I94"/>
    <mergeCell ref="A95:I95"/>
    <mergeCell ref="A74:A78"/>
    <mergeCell ref="A79:A83"/>
    <mergeCell ref="A84:A88"/>
    <mergeCell ref="A90:I90"/>
    <mergeCell ref="A91:I91"/>
    <mergeCell ref="A92:I92"/>
    <mergeCell ref="A67:A71"/>
    <mergeCell ref="A2:I2"/>
    <mergeCell ref="A6:A16"/>
    <mergeCell ref="A19:A21"/>
    <mergeCell ref="A22:A24"/>
    <mergeCell ref="A32:A34"/>
    <mergeCell ref="A35:A46"/>
    <mergeCell ref="A47:A48"/>
    <mergeCell ref="A49:A51"/>
    <mergeCell ref="A55:A56"/>
    <mergeCell ref="A57:A61"/>
    <mergeCell ref="A62:A66"/>
  </mergeCells>
  <hyperlinks>
    <hyperlink ref="A97" location="'Contents'!A1" display="#'Contents'!A1" xr:uid="{4D78E707-C792-4EA6-AA5D-7FDD1289B3FA}"/>
  </hyperlinks>
  <pageMargins left="0.01" right="0.01" top="0.5" bottom="0.5" header="0" footer="0"/>
  <pageSetup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DCEAB-EB1A-4034-8196-C2D84CC789A5}">
  <sheetPr>
    <tabColor rgb="FFFF0000"/>
  </sheetPr>
  <dimension ref="A1:H772"/>
  <sheetViews>
    <sheetView zoomScaleNormal="100" workbookViewId="0"/>
  </sheetViews>
  <sheetFormatPr defaultColWidth="11.42578125" defaultRowHeight="12.95" customHeight="1" x14ac:dyDescent="0.2"/>
  <cols>
    <col min="1" max="1" width="15.7109375" style="35" bestFit="1" customWidth="1"/>
    <col min="2" max="2" width="55.7109375" style="35" bestFit="1" customWidth="1"/>
    <col min="3" max="3" width="23.7109375" style="35" bestFit="1" customWidth="1"/>
    <col min="4" max="8" width="13.7109375" style="35" bestFit="1" customWidth="1"/>
    <col min="9" max="16384" width="11.42578125" style="35"/>
  </cols>
  <sheetData>
    <row r="1" spans="1:8" ht="12.95" customHeight="1" x14ac:dyDescent="0.3">
      <c r="A1" s="78" t="s">
        <v>496</v>
      </c>
    </row>
    <row r="2" spans="1:8" ht="27" customHeight="1" x14ac:dyDescent="0.3">
      <c r="A2" s="70" t="s">
        <v>365</v>
      </c>
      <c r="B2" s="71"/>
      <c r="C2" s="71"/>
      <c r="D2" s="71"/>
      <c r="E2" s="71"/>
      <c r="F2" s="71"/>
      <c r="G2" s="71"/>
      <c r="H2" s="71"/>
    </row>
    <row r="3" spans="1:8" ht="24" hidden="1" customHeight="1" x14ac:dyDescent="0.2"/>
    <row r="4" spans="1:8" ht="24" customHeight="1" x14ac:dyDescent="0.2">
      <c r="A4" s="36" t="s">
        <v>475</v>
      </c>
      <c r="B4" s="36" t="s">
        <v>10</v>
      </c>
      <c r="C4" s="36" t="s">
        <v>322</v>
      </c>
      <c r="D4" s="37" t="s">
        <v>323</v>
      </c>
      <c r="E4" s="37" t="s">
        <v>324</v>
      </c>
      <c r="F4" s="37" t="s">
        <v>325</v>
      </c>
      <c r="G4" s="38" t="s">
        <v>326</v>
      </c>
      <c r="H4" s="38" t="s">
        <v>327</v>
      </c>
    </row>
    <row r="5" spans="1:8" ht="12" customHeight="1" x14ac:dyDescent="0.2">
      <c r="A5" s="55" t="s">
        <v>366</v>
      </c>
      <c r="B5" s="40" t="s">
        <v>435</v>
      </c>
      <c r="C5" s="41" t="s">
        <v>0</v>
      </c>
      <c r="D5" s="42" t="s">
        <v>0</v>
      </c>
      <c r="E5" s="42" t="s">
        <v>0</v>
      </c>
      <c r="F5" s="43" t="s">
        <v>0</v>
      </c>
      <c r="G5" s="43" t="s">
        <v>0</v>
      </c>
      <c r="H5" s="43" t="s">
        <v>0</v>
      </c>
    </row>
    <row r="6" spans="1:8" ht="36" customHeight="1" x14ac:dyDescent="0.2">
      <c r="A6" s="44" t="s">
        <v>0</v>
      </c>
      <c r="B6" s="47" t="s">
        <v>436</v>
      </c>
      <c r="C6" s="41" t="s">
        <v>437</v>
      </c>
      <c r="D6" s="42" t="s">
        <v>0</v>
      </c>
      <c r="E6" s="42" t="s">
        <v>0</v>
      </c>
      <c r="F6" s="43" t="s">
        <v>0</v>
      </c>
      <c r="G6" s="43" t="s">
        <v>0</v>
      </c>
      <c r="H6" s="43" t="s">
        <v>0</v>
      </c>
    </row>
    <row r="7" spans="1:8" ht="12" customHeight="1" x14ac:dyDescent="0.2">
      <c r="A7" s="44" t="s">
        <v>0</v>
      </c>
      <c r="B7" s="47" t="s">
        <v>0</v>
      </c>
      <c r="C7" s="41" t="s">
        <v>438</v>
      </c>
      <c r="D7" s="42">
        <v>4906</v>
      </c>
      <c r="E7" s="42">
        <v>6265</v>
      </c>
      <c r="F7" s="45">
        <v>78.3</v>
      </c>
      <c r="G7" s="45">
        <v>37.5</v>
      </c>
      <c r="H7" s="45">
        <v>94.1</v>
      </c>
    </row>
    <row r="8" spans="1:8" ht="12" customHeight="1" x14ac:dyDescent="0.2">
      <c r="A8" s="44" t="s">
        <v>0</v>
      </c>
      <c r="B8" s="47" t="s">
        <v>0</v>
      </c>
      <c r="C8" s="41" t="s">
        <v>476</v>
      </c>
      <c r="D8" s="42">
        <v>2456</v>
      </c>
      <c r="E8" s="42">
        <v>6265</v>
      </c>
      <c r="F8" s="45">
        <v>39.200000000000003</v>
      </c>
      <c r="G8" s="45">
        <v>14.3</v>
      </c>
      <c r="H8" s="45">
        <v>50</v>
      </c>
    </row>
    <row r="9" spans="1:8" ht="12" customHeight="1" x14ac:dyDescent="0.2">
      <c r="A9" s="44" t="s">
        <v>0</v>
      </c>
      <c r="B9" s="47" t="s">
        <v>0</v>
      </c>
      <c r="C9" s="41" t="s">
        <v>477</v>
      </c>
      <c r="D9" s="42">
        <v>1254</v>
      </c>
      <c r="E9" s="42">
        <v>6265</v>
      </c>
      <c r="F9" s="45">
        <v>20</v>
      </c>
      <c r="G9" s="43" t="s">
        <v>269</v>
      </c>
      <c r="H9" s="45">
        <v>21.5</v>
      </c>
    </row>
    <row r="10" spans="1:8" ht="12" customHeight="1" x14ac:dyDescent="0.2">
      <c r="A10" s="44" t="s">
        <v>0</v>
      </c>
      <c r="B10" s="47" t="s">
        <v>0</v>
      </c>
      <c r="C10" s="41" t="s">
        <v>441</v>
      </c>
      <c r="D10" s="42">
        <v>1196</v>
      </c>
      <c r="E10" s="42">
        <v>6265</v>
      </c>
      <c r="F10" s="45">
        <v>19.100000000000001</v>
      </c>
      <c r="G10" s="43" t="s">
        <v>269</v>
      </c>
      <c r="H10" s="45">
        <v>24.3</v>
      </c>
    </row>
    <row r="11" spans="1:8" ht="12" customHeight="1" x14ac:dyDescent="0.2">
      <c r="A11" s="44" t="s">
        <v>0</v>
      </c>
      <c r="B11" s="47" t="s">
        <v>0</v>
      </c>
      <c r="C11" s="41" t="s">
        <v>442</v>
      </c>
      <c r="D11" s="42">
        <v>957</v>
      </c>
      <c r="E11" s="42">
        <v>6265</v>
      </c>
      <c r="F11" s="45">
        <v>15.3</v>
      </c>
      <c r="G11" s="43" t="s">
        <v>269</v>
      </c>
      <c r="H11" s="45">
        <v>28.3</v>
      </c>
    </row>
    <row r="12" spans="1:8" ht="12" customHeight="1" x14ac:dyDescent="0.2">
      <c r="A12" s="44" t="s">
        <v>0</v>
      </c>
      <c r="B12" s="47" t="s">
        <v>0</v>
      </c>
      <c r="C12" s="41" t="s">
        <v>443</v>
      </c>
      <c r="D12" s="42">
        <v>402</v>
      </c>
      <c r="E12" s="42">
        <v>6265</v>
      </c>
      <c r="F12" s="45">
        <v>6.4</v>
      </c>
      <c r="G12" s="43" t="s">
        <v>269</v>
      </c>
      <c r="H12" s="45">
        <v>19.5</v>
      </c>
    </row>
    <row r="13" spans="1:8" ht="48" customHeight="1" x14ac:dyDescent="0.2">
      <c r="A13" s="44" t="s">
        <v>0</v>
      </c>
      <c r="B13" s="47" t="s">
        <v>0</v>
      </c>
      <c r="C13" s="41" t="s">
        <v>478</v>
      </c>
      <c r="D13" s="42" t="s">
        <v>0</v>
      </c>
      <c r="E13" s="42" t="s">
        <v>0</v>
      </c>
      <c r="F13" s="43" t="s">
        <v>0</v>
      </c>
      <c r="G13" s="43" t="s">
        <v>0</v>
      </c>
      <c r="H13" s="43" t="s">
        <v>0</v>
      </c>
    </row>
    <row r="14" spans="1:8" ht="12" customHeight="1" x14ac:dyDescent="0.2">
      <c r="A14" s="44" t="s">
        <v>0</v>
      </c>
      <c r="B14" s="47" t="s">
        <v>0</v>
      </c>
      <c r="C14" s="41" t="s">
        <v>367</v>
      </c>
      <c r="D14" s="42">
        <v>2456</v>
      </c>
      <c r="E14" s="42">
        <v>4906</v>
      </c>
      <c r="F14" s="45">
        <v>50.1</v>
      </c>
      <c r="G14" s="45">
        <v>33.299999999999997</v>
      </c>
      <c r="H14" s="45">
        <v>68.599999999999994</v>
      </c>
    </row>
    <row r="15" spans="1:8" ht="12" customHeight="1" x14ac:dyDescent="0.2">
      <c r="A15" s="44" t="s">
        <v>0</v>
      </c>
      <c r="B15" s="47" t="s">
        <v>0</v>
      </c>
      <c r="C15" s="41" t="s">
        <v>479</v>
      </c>
      <c r="D15" s="42">
        <v>1254</v>
      </c>
      <c r="E15" s="42">
        <v>4906</v>
      </c>
      <c r="F15" s="45">
        <v>25.6</v>
      </c>
      <c r="G15" s="43" t="s">
        <v>269</v>
      </c>
      <c r="H15" s="45">
        <v>33.299999999999997</v>
      </c>
    </row>
    <row r="16" spans="1:8" ht="12" customHeight="1" x14ac:dyDescent="0.2">
      <c r="A16" s="44" t="s">
        <v>0</v>
      </c>
      <c r="B16" s="47" t="s">
        <v>0</v>
      </c>
      <c r="C16" s="41" t="s">
        <v>445</v>
      </c>
      <c r="D16" s="42">
        <v>1196</v>
      </c>
      <c r="E16" s="42">
        <v>4906</v>
      </c>
      <c r="F16" s="45">
        <v>24.4</v>
      </c>
      <c r="G16" s="45">
        <v>4.9000000000000004</v>
      </c>
      <c r="H16" s="45">
        <v>33.299999999999997</v>
      </c>
    </row>
    <row r="17" spans="1:8" ht="12" customHeight="1" x14ac:dyDescent="0.2">
      <c r="A17" s="44" t="s">
        <v>0</v>
      </c>
      <c r="B17" s="47" t="s">
        <v>446</v>
      </c>
      <c r="C17" s="41" t="s">
        <v>0</v>
      </c>
      <c r="D17" s="42">
        <v>5685</v>
      </c>
      <c r="E17" s="42">
        <v>8182</v>
      </c>
      <c r="F17" s="45">
        <v>69.5</v>
      </c>
      <c r="G17" s="45">
        <v>35</v>
      </c>
      <c r="H17" s="45">
        <v>92.3</v>
      </c>
    </row>
    <row r="18" spans="1:8" ht="12" customHeight="1" x14ac:dyDescent="0.2">
      <c r="A18" s="44" t="s">
        <v>0</v>
      </c>
      <c r="B18" s="47" t="s">
        <v>447</v>
      </c>
      <c r="C18" s="41" t="s">
        <v>368</v>
      </c>
      <c r="D18" s="42">
        <v>13482</v>
      </c>
      <c r="E18" s="42">
        <v>19249</v>
      </c>
      <c r="F18" s="45">
        <v>70</v>
      </c>
      <c r="G18" s="45">
        <v>31.9</v>
      </c>
      <c r="H18" s="45">
        <v>87.7</v>
      </c>
    </row>
    <row r="19" spans="1:8" ht="12" customHeight="1" x14ac:dyDescent="0.2">
      <c r="A19" s="44" t="s">
        <v>0</v>
      </c>
      <c r="B19" s="47" t="s">
        <v>480</v>
      </c>
      <c r="C19" s="41" t="s">
        <v>369</v>
      </c>
      <c r="D19" s="42">
        <v>6178</v>
      </c>
      <c r="E19" s="42">
        <v>8631</v>
      </c>
      <c r="F19" s="45">
        <v>71.599999999999994</v>
      </c>
      <c r="G19" s="45">
        <v>59.7</v>
      </c>
      <c r="H19" s="45">
        <v>93.3</v>
      </c>
    </row>
    <row r="20" spans="1:8" ht="12" customHeight="1" x14ac:dyDescent="0.2">
      <c r="A20" s="44" t="s">
        <v>0</v>
      </c>
      <c r="B20" s="47" t="s">
        <v>0</v>
      </c>
      <c r="C20" s="41" t="s">
        <v>370</v>
      </c>
      <c r="D20" s="42">
        <v>6234</v>
      </c>
      <c r="E20" s="42">
        <v>9017</v>
      </c>
      <c r="F20" s="45">
        <v>69.099999999999994</v>
      </c>
      <c r="G20" s="45">
        <v>52.9</v>
      </c>
      <c r="H20" s="45">
        <v>94.5</v>
      </c>
    </row>
    <row r="21" spans="1:8" ht="12" customHeight="1" x14ac:dyDescent="0.2">
      <c r="A21" s="44" t="s">
        <v>0</v>
      </c>
      <c r="B21" s="47" t="s">
        <v>0</v>
      </c>
      <c r="C21" s="41" t="s">
        <v>371</v>
      </c>
      <c r="D21" s="42">
        <v>5334</v>
      </c>
      <c r="E21" s="42">
        <v>8050</v>
      </c>
      <c r="F21" s="45">
        <v>66.3</v>
      </c>
      <c r="G21" s="45">
        <v>43.8</v>
      </c>
      <c r="H21" s="45">
        <v>98</v>
      </c>
    </row>
    <row r="22" spans="1:8" ht="12" customHeight="1" x14ac:dyDescent="0.2">
      <c r="A22" s="44" t="s">
        <v>0</v>
      </c>
      <c r="B22" s="47" t="s">
        <v>448</v>
      </c>
      <c r="C22" s="41" t="s">
        <v>333</v>
      </c>
      <c r="D22" s="42">
        <v>650</v>
      </c>
      <c r="E22" s="42">
        <v>5691</v>
      </c>
      <c r="F22" s="45">
        <v>11.4</v>
      </c>
      <c r="G22" s="43" t="s">
        <v>269</v>
      </c>
      <c r="H22" s="45">
        <v>16.2</v>
      </c>
    </row>
    <row r="23" spans="1:8" ht="12" customHeight="1" x14ac:dyDescent="0.2">
      <c r="A23" s="44" t="s">
        <v>0</v>
      </c>
      <c r="B23" s="47" t="s">
        <v>0</v>
      </c>
      <c r="C23" s="41" t="s">
        <v>334</v>
      </c>
      <c r="D23" s="42">
        <v>4903</v>
      </c>
      <c r="E23" s="42">
        <v>5691</v>
      </c>
      <c r="F23" s="45">
        <v>86.2</v>
      </c>
      <c r="G23" s="45">
        <v>81.099999999999994</v>
      </c>
      <c r="H23" s="45">
        <v>95.8</v>
      </c>
    </row>
    <row r="24" spans="1:8" ht="12" customHeight="1" x14ac:dyDescent="0.2">
      <c r="A24" s="44" t="s">
        <v>0</v>
      </c>
      <c r="B24" s="47" t="s">
        <v>0</v>
      </c>
      <c r="C24" s="41" t="s">
        <v>335</v>
      </c>
      <c r="D24" s="42">
        <v>138</v>
      </c>
      <c r="E24" s="42">
        <v>5691</v>
      </c>
      <c r="F24" s="45">
        <v>2.4</v>
      </c>
      <c r="G24" s="43" t="s">
        <v>269</v>
      </c>
      <c r="H24" s="45">
        <v>2.5</v>
      </c>
    </row>
    <row r="25" spans="1:8" ht="12" customHeight="1" x14ac:dyDescent="0.2">
      <c r="A25" s="44" t="s">
        <v>0</v>
      </c>
      <c r="B25" s="47" t="s">
        <v>449</v>
      </c>
      <c r="C25" s="41" t="s">
        <v>336</v>
      </c>
      <c r="D25" s="42">
        <v>2496</v>
      </c>
      <c r="E25" s="42">
        <v>5104</v>
      </c>
      <c r="F25" s="45">
        <v>48.9</v>
      </c>
      <c r="G25" s="45">
        <v>38.1</v>
      </c>
      <c r="H25" s="45">
        <v>62.9</v>
      </c>
    </row>
    <row r="26" spans="1:8" ht="12" customHeight="1" x14ac:dyDescent="0.2">
      <c r="A26" s="44" t="s">
        <v>0</v>
      </c>
      <c r="B26" s="47" t="s">
        <v>0</v>
      </c>
      <c r="C26" s="41" t="s">
        <v>337</v>
      </c>
      <c r="D26" s="42">
        <v>728</v>
      </c>
      <c r="E26" s="42">
        <v>5104</v>
      </c>
      <c r="F26" s="45">
        <v>14.3</v>
      </c>
      <c r="G26" s="43" t="s">
        <v>269</v>
      </c>
      <c r="H26" s="45">
        <v>22.2</v>
      </c>
    </row>
    <row r="27" spans="1:8" ht="12" customHeight="1" x14ac:dyDescent="0.2">
      <c r="A27" s="44" t="s">
        <v>0</v>
      </c>
      <c r="B27" s="47" t="s">
        <v>0</v>
      </c>
      <c r="C27" s="41" t="s">
        <v>338</v>
      </c>
      <c r="D27" s="42">
        <v>1880</v>
      </c>
      <c r="E27" s="42">
        <v>5104</v>
      </c>
      <c r="F27" s="45">
        <v>36.799999999999997</v>
      </c>
      <c r="G27" s="45">
        <v>19.5</v>
      </c>
      <c r="H27" s="45">
        <v>44.4</v>
      </c>
    </row>
    <row r="28" spans="1:8" ht="12" customHeight="1" x14ac:dyDescent="0.2">
      <c r="A28" s="44" t="s">
        <v>0</v>
      </c>
      <c r="B28" s="40" t="s">
        <v>450</v>
      </c>
      <c r="C28" s="41" t="s">
        <v>0</v>
      </c>
      <c r="D28" s="42" t="s">
        <v>0</v>
      </c>
      <c r="E28" s="42" t="s">
        <v>0</v>
      </c>
      <c r="F28" s="43" t="s">
        <v>0</v>
      </c>
      <c r="G28" s="43" t="s">
        <v>0</v>
      </c>
      <c r="H28" s="43" t="s">
        <v>0</v>
      </c>
    </row>
    <row r="29" spans="1:8" ht="12" customHeight="1" x14ac:dyDescent="0.2">
      <c r="A29" s="44" t="s">
        <v>0</v>
      </c>
      <c r="B29" s="47" t="s">
        <v>451</v>
      </c>
      <c r="C29" s="41" t="s">
        <v>0</v>
      </c>
      <c r="D29" s="42">
        <v>144872</v>
      </c>
      <c r="E29" s="42">
        <v>180447</v>
      </c>
      <c r="F29" s="45">
        <v>80.3</v>
      </c>
      <c r="G29" s="45">
        <v>55.2</v>
      </c>
      <c r="H29" s="45">
        <v>93.1</v>
      </c>
    </row>
    <row r="30" spans="1:8" ht="12" customHeight="1" x14ac:dyDescent="0.2">
      <c r="A30" s="44" t="s">
        <v>0</v>
      </c>
      <c r="B30" s="47" t="s">
        <v>452</v>
      </c>
      <c r="C30" s="41" t="s">
        <v>0</v>
      </c>
      <c r="D30" s="42">
        <v>113696</v>
      </c>
      <c r="E30" s="42">
        <v>191483</v>
      </c>
      <c r="F30" s="45">
        <v>59.4</v>
      </c>
      <c r="G30" s="45">
        <v>40.299999999999997</v>
      </c>
      <c r="H30" s="45">
        <v>70</v>
      </c>
    </row>
    <row r="31" spans="1:8" ht="12" customHeight="1" x14ac:dyDescent="0.2">
      <c r="A31" s="44" t="s">
        <v>0</v>
      </c>
      <c r="B31" s="47" t="s">
        <v>453</v>
      </c>
      <c r="C31" s="41" t="s">
        <v>372</v>
      </c>
      <c r="D31" s="42">
        <v>82970</v>
      </c>
      <c r="E31" s="42">
        <v>82886.5</v>
      </c>
      <c r="F31" s="45">
        <v>100.1</v>
      </c>
      <c r="G31" s="45">
        <v>53.6</v>
      </c>
      <c r="H31" s="45">
        <v>116</v>
      </c>
    </row>
    <row r="32" spans="1:8" ht="12" customHeight="1" x14ac:dyDescent="0.2">
      <c r="A32" s="44" t="s">
        <v>0</v>
      </c>
      <c r="B32" s="47" t="s">
        <v>454</v>
      </c>
      <c r="C32" s="41" t="s">
        <v>0</v>
      </c>
      <c r="D32" s="42">
        <v>39175</v>
      </c>
      <c r="E32" s="42">
        <v>85025</v>
      </c>
      <c r="F32" s="45">
        <v>46.1</v>
      </c>
      <c r="G32" s="45">
        <v>36</v>
      </c>
      <c r="H32" s="45">
        <v>57.6</v>
      </c>
    </row>
    <row r="33" spans="1:8" ht="12" customHeight="1" x14ac:dyDescent="0.2">
      <c r="A33" s="44" t="s">
        <v>0</v>
      </c>
      <c r="B33" s="47" t="s">
        <v>455</v>
      </c>
      <c r="C33" s="41" t="s">
        <v>373</v>
      </c>
      <c r="D33" s="42">
        <v>27749</v>
      </c>
      <c r="E33" s="42">
        <v>100810</v>
      </c>
      <c r="F33" s="45">
        <v>27.5</v>
      </c>
      <c r="G33" s="45">
        <v>15.1</v>
      </c>
      <c r="H33" s="45">
        <v>34.1</v>
      </c>
    </row>
    <row r="34" spans="1:8" ht="12" customHeight="1" x14ac:dyDescent="0.2">
      <c r="A34" s="44" t="s">
        <v>0</v>
      </c>
      <c r="B34" s="47" t="s">
        <v>0</v>
      </c>
      <c r="C34" s="41" t="s">
        <v>374</v>
      </c>
      <c r="D34" s="42">
        <v>36144</v>
      </c>
      <c r="E34" s="42">
        <v>100810</v>
      </c>
      <c r="F34" s="45">
        <v>35.9</v>
      </c>
      <c r="G34" s="45">
        <v>22.3</v>
      </c>
      <c r="H34" s="45">
        <v>44.2</v>
      </c>
    </row>
    <row r="35" spans="1:8" ht="12" customHeight="1" x14ac:dyDescent="0.2">
      <c r="A35" s="44" t="s">
        <v>0</v>
      </c>
      <c r="B35" s="47" t="s">
        <v>0</v>
      </c>
      <c r="C35" s="41" t="s">
        <v>340</v>
      </c>
      <c r="D35" s="42">
        <v>44263</v>
      </c>
      <c r="E35" s="42">
        <v>100810</v>
      </c>
      <c r="F35" s="45">
        <v>43.9</v>
      </c>
      <c r="G35" s="45">
        <v>29.9</v>
      </c>
      <c r="H35" s="45">
        <v>55.7</v>
      </c>
    </row>
    <row r="36" spans="1:8" ht="12" customHeight="1" x14ac:dyDescent="0.2">
      <c r="A36" s="44" t="s">
        <v>0</v>
      </c>
      <c r="B36" s="47" t="s">
        <v>481</v>
      </c>
      <c r="C36" s="41" t="s">
        <v>0</v>
      </c>
      <c r="D36" s="42">
        <v>18553</v>
      </c>
      <c r="E36" s="42">
        <v>58170</v>
      </c>
      <c r="F36" s="45">
        <v>31.9</v>
      </c>
      <c r="G36" s="45">
        <v>23.6</v>
      </c>
      <c r="H36" s="45">
        <v>42.8</v>
      </c>
    </row>
    <row r="37" spans="1:8" ht="12" customHeight="1" x14ac:dyDescent="0.2">
      <c r="A37" s="44" t="s">
        <v>0</v>
      </c>
      <c r="B37" s="47" t="s">
        <v>457</v>
      </c>
      <c r="C37" s="41" t="s">
        <v>336</v>
      </c>
      <c r="D37" s="42">
        <v>74927</v>
      </c>
      <c r="E37" s="42">
        <v>144872</v>
      </c>
      <c r="F37" s="45">
        <v>51.7</v>
      </c>
      <c r="G37" s="45">
        <v>45.9</v>
      </c>
      <c r="H37" s="45">
        <v>58.6</v>
      </c>
    </row>
    <row r="38" spans="1:8" ht="12" customHeight="1" x14ac:dyDescent="0.2">
      <c r="A38" s="44" t="s">
        <v>0</v>
      </c>
      <c r="B38" s="47" t="s">
        <v>0</v>
      </c>
      <c r="C38" s="41" t="s">
        <v>337</v>
      </c>
      <c r="D38" s="42">
        <v>22830</v>
      </c>
      <c r="E38" s="42">
        <v>144872</v>
      </c>
      <c r="F38" s="45">
        <v>15.8</v>
      </c>
      <c r="G38" s="45">
        <v>11.4</v>
      </c>
      <c r="H38" s="45">
        <v>18.3</v>
      </c>
    </row>
    <row r="39" spans="1:8" ht="12" customHeight="1" x14ac:dyDescent="0.2">
      <c r="A39" s="44" t="s">
        <v>0</v>
      </c>
      <c r="B39" s="47" t="s">
        <v>0</v>
      </c>
      <c r="C39" s="41" t="s">
        <v>338</v>
      </c>
      <c r="D39" s="42">
        <v>47115</v>
      </c>
      <c r="E39" s="42">
        <v>144872</v>
      </c>
      <c r="F39" s="45">
        <v>32.5</v>
      </c>
      <c r="G39" s="45">
        <v>25.5</v>
      </c>
      <c r="H39" s="45">
        <v>37.200000000000003</v>
      </c>
    </row>
    <row r="40" spans="1:8" ht="12" customHeight="1" x14ac:dyDescent="0.2">
      <c r="A40" s="44" t="s">
        <v>0</v>
      </c>
      <c r="B40" s="47" t="s">
        <v>458</v>
      </c>
      <c r="C40" s="41" t="s">
        <v>349</v>
      </c>
      <c r="D40" s="42">
        <v>63502</v>
      </c>
      <c r="E40" s="42">
        <v>231768</v>
      </c>
      <c r="F40" s="45">
        <v>27.4</v>
      </c>
      <c r="G40" s="45">
        <v>24.8</v>
      </c>
      <c r="H40" s="45">
        <v>30.1</v>
      </c>
    </row>
    <row r="41" spans="1:8" ht="12" customHeight="1" x14ac:dyDescent="0.2">
      <c r="A41" s="44" t="s">
        <v>0</v>
      </c>
      <c r="B41" s="47" t="s">
        <v>0</v>
      </c>
      <c r="C41" s="41" t="s">
        <v>350</v>
      </c>
      <c r="D41" s="42">
        <v>101098</v>
      </c>
      <c r="E41" s="42">
        <v>231768</v>
      </c>
      <c r="F41" s="45">
        <v>43.6</v>
      </c>
      <c r="G41" s="45">
        <v>38.1</v>
      </c>
      <c r="H41" s="45">
        <v>50.1</v>
      </c>
    </row>
    <row r="42" spans="1:8" ht="12" customHeight="1" x14ac:dyDescent="0.2">
      <c r="A42" s="44" t="s">
        <v>0</v>
      </c>
      <c r="B42" s="47" t="s">
        <v>461</v>
      </c>
      <c r="C42" s="41" t="s">
        <v>351</v>
      </c>
      <c r="D42" s="42">
        <v>18090</v>
      </c>
      <c r="E42" s="42">
        <v>36922</v>
      </c>
      <c r="F42" s="45">
        <v>49</v>
      </c>
      <c r="G42" s="45">
        <v>47.9</v>
      </c>
      <c r="H42" s="45">
        <v>78.3</v>
      </c>
    </row>
    <row r="43" spans="1:8" ht="12" customHeight="1" x14ac:dyDescent="0.2">
      <c r="A43" s="44" t="s">
        <v>0</v>
      </c>
      <c r="B43" s="47" t="s">
        <v>0</v>
      </c>
      <c r="C43" s="41" t="s">
        <v>352</v>
      </c>
      <c r="D43" s="42">
        <v>18832</v>
      </c>
      <c r="E43" s="42">
        <v>36922</v>
      </c>
      <c r="F43" s="45">
        <v>51</v>
      </c>
      <c r="G43" s="45">
        <v>21.7</v>
      </c>
      <c r="H43" s="45">
        <v>52.1</v>
      </c>
    </row>
    <row r="44" spans="1:8" ht="12" customHeight="1" x14ac:dyDescent="0.2">
      <c r="A44" s="44" t="s">
        <v>0</v>
      </c>
      <c r="B44" s="47" t="s">
        <v>462</v>
      </c>
      <c r="C44" s="41" t="s">
        <v>333</v>
      </c>
      <c r="D44" s="42">
        <v>4374</v>
      </c>
      <c r="E44" s="42">
        <v>7494</v>
      </c>
      <c r="F44" s="45">
        <v>58.4</v>
      </c>
      <c r="G44" s="45">
        <v>47.6</v>
      </c>
      <c r="H44" s="45">
        <v>68.3</v>
      </c>
    </row>
    <row r="45" spans="1:8" ht="12" customHeight="1" x14ac:dyDescent="0.2">
      <c r="A45" s="44" t="s">
        <v>0</v>
      </c>
      <c r="B45" s="47" t="s">
        <v>0</v>
      </c>
      <c r="C45" s="41" t="s">
        <v>353</v>
      </c>
      <c r="D45" s="42">
        <v>452</v>
      </c>
      <c r="E45" s="42">
        <v>7494</v>
      </c>
      <c r="F45" s="45">
        <v>6</v>
      </c>
      <c r="G45" s="43" t="s">
        <v>269</v>
      </c>
      <c r="H45" s="45">
        <v>8.5</v>
      </c>
    </row>
    <row r="46" spans="1:8" ht="12" customHeight="1" x14ac:dyDescent="0.2">
      <c r="A46" s="44" t="s">
        <v>0</v>
      </c>
      <c r="B46" s="47" t="s">
        <v>0</v>
      </c>
      <c r="C46" s="41" t="s">
        <v>335</v>
      </c>
      <c r="D46" s="42">
        <v>2668</v>
      </c>
      <c r="E46" s="42">
        <v>7494</v>
      </c>
      <c r="F46" s="45">
        <v>35.6</v>
      </c>
      <c r="G46" s="45">
        <v>24.5</v>
      </c>
      <c r="H46" s="45">
        <v>45.2</v>
      </c>
    </row>
    <row r="47" spans="1:8" ht="12" customHeight="1" x14ac:dyDescent="0.2">
      <c r="A47" s="44" t="s">
        <v>0</v>
      </c>
      <c r="B47" s="40" t="s">
        <v>463</v>
      </c>
      <c r="C47" s="41" t="s">
        <v>0</v>
      </c>
      <c r="D47" s="42" t="s">
        <v>0</v>
      </c>
      <c r="E47" s="42" t="s">
        <v>0</v>
      </c>
      <c r="F47" s="43" t="s">
        <v>0</v>
      </c>
      <c r="G47" s="43" t="s">
        <v>0</v>
      </c>
      <c r="H47" s="43" t="s">
        <v>0</v>
      </c>
    </row>
    <row r="48" spans="1:8" ht="12" customHeight="1" x14ac:dyDescent="0.2">
      <c r="A48" s="44" t="s">
        <v>0</v>
      </c>
      <c r="B48" s="47" t="s">
        <v>482</v>
      </c>
      <c r="C48" s="41" t="s">
        <v>0</v>
      </c>
      <c r="D48" s="42">
        <v>21694</v>
      </c>
      <c r="E48" s="42">
        <v>40453</v>
      </c>
      <c r="F48" s="45">
        <v>53.6</v>
      </c>
      <c r="G48" s="45">
        <v>34.5</v>
      </c>
      <c r="H48" s="45">
        <v>63.8</v>
      </c>
    </row>
    <row r="49" spans="1:8" ht="12" customHeight="1" x14ac:dyDescent="0.2">
      <c r="A49" s="44" t="s">
        <v>0</v>
      </c>
      <c r="B49" s="47" t="s">
        <v>483</v>
      </c>
      <c r="C49" s="41" t="s">
        <v>0</v>
      </c>
      <c r="D49" s="42">
        <v>20681</v>
      </c>
      <c r="E49" s="42">
        <v>40453</v>
      </c>
      <c r="F49" s="45">
        <v>51.1</v>
      </c>
      <c r="G49" s="45">
        <v>31.4</v>
      </c>
      <c r="H49" s="45">
        <v>61.8</v>
      </c>
    </row>
    <row r="50" spans="1:8" ht="12" customHeight="1" x14ac:dyDescent="0.2">
      <c r="A50" s="44" t="s">
        <v>0</v>
      </c>
      <c r="B50" s="47" t="s">
        <v>466</v>
      </c>
      <c r="C50" s="41" t="s">
        <v>0</v>
      </c>
      <c r="D50" s="42">
        <v>25750</v>
      </c>
      <c r="E50" s="42">
        <v>40225</v>
      </c>
      <c r="F50" s="45">
        <v>64</v>
      </c>
      <c r="G50" s="45">
        <v>51.2</v>
      </c>
      <c r="H50" s="45">
        <v>73.7</v>
      </c>
    </row>
    <row r="51" spans="1:8" ht="12" customHeight="1" x14ac:dyDescent="0.2">
      <c r="A51" s="44" t="s">
        <v>0</v>
      </c>
      <c r="B51" s="47" t="s">
        <v>467</v>
      </c>
      <c r="C51" s="41" t="s">
        <v>354</v>
      </c>
      <c r="D51" s="42">
        <v>19790</v>
      </c>
      <c r="E51" s="42">
        <v>40453</v>
      </c>
      <c r="F51" s="45">
        <v>48.9</v>
      </c>
      <c r="G51" s="45">
        <v>37.5</v>
      </c>
      <c r="H51" s="45">
        <v>57.1</v>
      </c>
    </row>
    <row r="52" spans="1:8" ht="12" customHeight="1" x14ac:dyDescent="0.2">
      <c r="A52" s="44" t="s">
        <v>0</v>
      </c>
      <c r="B52" s="47" t="s">
        <v>0</v>
      </c>
      <c r="C52" s="41" t="s">
        <v>355</v>
      </c>
      <c r="D52" s="42">
        <v>25523</v>
      </c>
      <c r="E52" s="42">
        <v>40453</v>
      </c>
      <c r="F52" s="45">
        <v>63.1</v>
      </c>
      <c r="G52" s="45">
        <v>52</v>
      </c>
      <c r="H52" s="45">
        <v>70.400000000000006</v>
      </c>
    </row>
    <row r="53" spans="1:8" ht="12" customHeight="1" x14ac:dyDescent="0.2">
      <c r="A53" s="44" t="s">
        <v>0</v>
      </c>
      <c r="B53" s="47" t="s">
        <v>484</v>
      </c>
      <c r="C53" s="41" t="s">
        <v>375</v>
      </c>
      <c r="D53" s="42">
        <v>4993</v>
      </c>
      <c r="E53" s="42">
        <v>16309</v>
      </c>
      <c r="F53" s="45">
        <v>30.6</v>
      </c>
      <c r="G53" s="45">
        <v>17.899999999999999</v>
      </c>
      <c r="H53" s="45">
        <v>40</v>
      </c>
    </row>
    <row r="54" spans="1:8" ht="12" customHeight="1" x14ac:dyDescent="0.2">
      <c r="A54" s="44" t="s">
        <v>0</v>
      </c>
      <c r="B54" s="47" t="s">
        <v>0</v>
      </c>
      <c r="C54" s="41" t="s">
        <v>376</v>
      </c>
      <c r="D54" s="42">
        <v>686</v>
      </c>
      <c r="E54" s="42">
        <v>2150</v>
      </c>
      <c r="F54" s="45">
        <v>31.9</v>
      </c>
      <c r="G54" s="45">
        <v>7.1</v>
      </c>
      <c r="H54" s="45">
        <v>50</v>
      </c>
    </row>
    <row r="55" spans="1:8" ht="12" customHeight="1" x14ac:dyDescent="0.2">
      <c r="A55" s="44" t="s">
        <v>0</v>
      </c>
      <c r="B55" s="47" t="s">
        <v>485</v>
      </c>
      <c r="C55" s="41" t="s">
        <v>0</v>
      </c>
      <c r="D55" s="42">
        <v>10547</v>
      </c>
      <c r="E55" s="42">
        <v>25750</v>
      </c>
      <c r="F55" s="45">
        <v>41</v>
      </c>
      <c r="G55" s="45">
        <v>33.299999999999997</v>
      </c>
      <c r="H55" s="45">
        <v>46.2</v>
      </c>
    </row>
    <row r="56" spans="1:8" ht="12" customHeight="1" x14ac:dyDescent="0.2">
      <c r="A56" s="56" t="s">
        <v>0</v>
      </c>
      <c r="B56" s="57" t="s">
        <v>473</v>
      </c>
      <c r="C56" s="49" t="s">
        <v>360</v>
      </c>
      <c r="D56" s="50">
        <v>7583</v>
      </c>
      <c r="E56" s="50">
        <v>19790</v>
      </c>
      <c r="F56" s="51">
        <v>38.299999999999997</v>
      </c>
      <c r="G56" s="51">
        <v>32.200000000000003</v>
      </c>
      <c r="H56" s="51">
        <v>46.2</v>
      </c>
    </row>
    <row r="57" spans="1:8" ht="12" customHeight="1" x14ac:dyDescent="0.2">
      <c r="A57" s="55" t="s">
        <v>377</v>
      </c>
      <c r="B57" s="40" t="s">
        <v>435</v>
      </c>
      <c r="C57" s="41" t="s">
        <v>0</v>
      </c>
      <c r="D57" s="42" t="s">
        <v>0</v>
      </c>
      <c r="E57" s="42" t="s">
        <v>0</v>
      </c>
      <c r="F57" s="43" t="s">
        <v>0</v>
      </c>
      <c r="G57" s="43" t="s">
        <v>0</v>
      </c>
      <c r="H57" s="43" t="s">
        <v>0</v>
      </c>
    </row>
    <row r="58" spans="1:8" ht="36" customHeight="1" x14ac:dyDescent="0.2">
      <c r="A58" s="44" t="s">
        <v>0</v>
      </c>
      <c r="B58" s="47" t="s">
        <v>436</v>
      </c>
      <c r="C58" s="41" t="s">
        <v>437</v>
      </c>
      <c r="D58" s="42" t="s">
        <v>0</v>
      </c>
      <c r="E58" s="42" t="s">
        <v>0</v>
      </c>
      <c r="F58" s="43" t="s">
        <v>0</v>
      </c>
      <c r="G58" s="43" t="s">
        <v>0</v>
      </c>
      <c r="H58" s="43" t="s">
        <v>0</v>
      </c>
    </row>
    <row r="59" spans="1:8" ht="12" customHeight="1" x14ac:dyDescent="0.2">
      <c r="A59" s="44" t="s">
        <v>0</v>
      </c>
      <c r="B59" s="47" t="s">
        <v>0</v>
      </c>
      <c r="C59" s="41" t="s">
        <v>438</v>
      </c>
      <c r="D59" s="42">
        <v>5037</v>
      </c>
      <c r="E59" s="42">
        <v>6300</v>
      </c>
      <c r="F59" s="45">
        <v>80</v>
      </c>
      <c r="G59" s="45">
        <v>53.3</v>
      </c>
      <c r="H59" s="45">
        <v>92.9</v>
      </c>
    </row>
    <row r="60" spans="1:8" ht="12" customHeight="1" x14ac:dyDescent="0.2">
      <c r="A60" s="44" t="s">
        <v>0</v>
      </c>
      <c r="B60" s="47" t="s">
        <v>0</v>
      </c>
      <c r="C60" s="41" t="s">
        <v>476</v>
      </c>
      <c r="D60" s="42">
        <v>2597</v>
      </c>
      <c r="E60" s="42">
        <v>6300</v>
      </c>
      <c r="F60" s="45">
        <v>41.2</v>
      </c>
      <c r="G60" s="45">
        <v>18.8</v>
      </c>
      <c r="H60" s="45">
        <v>52.9</v>
      </c>
    </row>
    <row r="61" spans="1:8" ht="12" customHeight="1" x14ac:dyDescent="0.2">
      <c r="A61" s="44" t="s">
        <v>0</v>
      </c>
      <c r="B61" s="47" t="s">
        <v>0</v>
      </c>
      <c r="C61" s="41" t="s">
        <v>477</v>
      </c>
      <c r="D61" s="42">
        <v>1263</v>
      </c>
      <c r="E61" s="42">
        <v>6300</v>
      </c>
      <c r="F61" s="45">
        <v>20</v>
      </c>
      <c r="G61" s="43" t="s">
        <v>269</v>
      </c>
      <c r="H61" s="45">
        <v>25</v>
      </c>
    </row>
    <row r="62" spans="1:8" ht="12" customHeight="1" x14ac:dyDescent="0.2">
      <c r="A62" s="44" t="s">
        <v>0</v>
      </c>
      <c r="B62" s="47" t="s">
        <v>0</v>
      </c>
      <c r="C62" s="41" t="s">
        <v>441</v>
      </c>
      <c r="D62" s="42">
        <v>1177</v>
      </c>
      <c r="E62" s="42">
        <v>6300</v>
      </c>
      <c r="F62" s="45">
        <v>18.7</v>
      </c>
      <c r="G62" s="43" t="s">
        <v>269</v>
      </c>
      <c r="H62" s="45">
        <v>25</v>
      </c>
    </row>
    <row r="63" spans="1:8" ht="12" customHeight="1" x14ac:dyDescent="0.2">
      <c r="A63" s="44" t="s">
        <v>0</v>
      </c>
      <c r="B63" s="47" t="s">
        <v>0</v>
      </c>
      <c r="C63" s="41" t="s">
        <v>442</v>
      </c>
      <c r="D63" s="42">
        <v>952</v>
      </c>
      <c r="E63" s="42">
        <v>6300</v>
      </c>
      <c r="F63" s="45">
        <v>15.1</v>
      </c>
      <c r="G63" s="45">
        <v>2.2000000000000002</v>
      </c>
      <c r="H63" s="45">
        <v>25</v>
      </c>
    </row>
    <row r="64" spans="1:8" ht="12" customHeight="1" x14ac:dyDescent="0.2">
      <c r="A64" s="44" t="s">
        <v>0</v>
      </c>
      <c r="B64" s="47" t="s">
        <v>0</v>
      </c>
      <c r="C64" s="41" t="s">
        <v>443</v>
      </c>
      <c r="D64" s="42">
        <v>311</v>
      </c>
      <c r="E64" s="42">
        <v>6300</v>
      </c>
      <c r="F64" s="45">
        <v>4.9000000000000004</v>
      </c>
      <c r="G64" s="43" t="s">
        <v>269</v>
      </c>
      <c r="H64" s="45">
        <v>6.1</v>
      </c>
    </row>
    <row r="65" spans="1:8" ht="48" customHeight="1" x14ac:dyDescent="0.2">
      <c r="A65" s="44" t="s">
        <v>0</v>
      </c>
      <c r="B65" s="47" t="s">
        <v>0</v>
      </c>
      <c r="C65" s="41" t="s">
        <v>478</v>
      </c>
      <c r="D65" s="42" t="s">
        <v>0</v>
      </c>
      <c r="E65" s="42" t="s">
        <v>0</v>
      </c>
      <c r="F65" s="43" t="s">
        <v>0</v>
      </c>
      <c r="G65" s="43" t="s">
        <v>0</v>
      </c>
      <c r="H65" s="43" t="s">
        <v>0</v>
      </c>
    </row>
    <row r="66" spans="1:8" ht="12" customHeight="1" x14ac:dyDescent="0.2">
      <c r="A66" s="44" t="s">
        <v>0</v>
      </c>
      <c r="B66" s="47" t="s">
        <v>0</v>
      </c>
      <c r="C66" s="41" t="s">
        <v>367</v>
      </c>
      <c r="D66" s="42">
        <v>2597</v>
      </c>
      <c r="E66" s="42">
        <v>5037</v>
      </c>
      <c r="F66" s="45">
        <v>51.6</v>
      </c>
      <c r="G66" s="45">
        <v>33.299999999999997</v>
      </c>
      <c r="H66" s="45">
        <v>73.099999999999994</v>
      </c>
    </row>
    <row r="67" spans="1:8" ht="12" customHeight="1" x14ac:dyDescent="0.2">
      <c r="A67" s="44" t="s">
        <v>0</v>
      </c>
      <c r="B67" s="47" t="s">
        <v>0</v>
      </c>
      <c r="C67" s="41" t="s">
        <v>479</v>
      </c>
      <c r="D67" s="42">
        <v>1263</v>
      </c>
      <c r="E67" s="42">
        <v>5037</v>
      </c>
      <c r="F67" s="45">
        <v>25.1</v>
      </c>
      <c r="G67" s="45">
        <v>9.3000000000000007</v>
      </c>
      <c r="H67" s="45">
        <v>33.299999999999997</v>
      </c>
    </row>
    <row r="68" spans="1:8" ht="12" customHeight="1" x14ac:dyDescent="0.2">
      <c r="A68" s="44" t="s">
        <v>0</v>
      </c>
      <c r="B68" s="47" t="s">
        <v>0</v>
      </c>
      <c r="C68" s="41" t="s">
        <v>445</v>
      </c>
      <c r="D68" s="42">
        <v>1177</v>
      </c>
      <c r="E68" s="42">
        <v>5037</v>
      </c>
      <c r="F68" s="45">
        <v>23.4</v>
      </c>
      <c r="G68" s="45">
        <v>3.1</v>
      </c>
      <c r="H68" s="45">
        <v>33.299999999999997</v>
      </c>
    </row>
    <row r="69" spans="1:8" ht="12" customHeight="1" x14ac:dyDescent="0.2">
      <c r="A69" s="44" t="s">
        <v>0</v>
      </c>
      <c r="B69" s="47" t="s">
        <v>446</v>
      </c>
      <c r="C69" s="41" t="s">
        <v>0</v>
      </c>
      <c r="D69" s="42">
        <v>5747</v>
      </c>
      <c r="E69" s="42">
        <v>7897</v>
      </c>
      <c r="F69" s="45">
        <v>72.8</v>
      </c>
      <c r="G69" s="45">
        <v>44.6</v>
      </c>
      <c r="H69" s="45">
        <v>92.3</v>
      </c>
    </row>
    <row r="70" spans="1:8" ht="12" customHeight="1" x14ac:dyDescent="0.2">
      <c r="A70" s="44" t="s">
        <v>0</v>
      </c>
      <c r="B70" s="47" t="s">
        <v>447</v>
      </c>
      <c r="C70" s="41" t="s">
        <v>368</v>
      </c>
      <c r="D70" s="42">
        <v>13846</v>
      </c>
      <c r="E70" s="42">
        <v>19760.5</v>
      </c>
      <c r="F70" s="45">
        <v>70.099999999999994</v>
      </c>
      <c r="G70" s="45">
        <v>33.299999999999997</v>
      </c>
      <c r="H70" s="45">
        <v>91.1</v>
      </c>
    </row>
    <row r="71" spans="1:8" ht="12" customHeight="1" x14ac:dyDescent="0.2">
      <c r="A71" s="44" t="s">
        <v>0</v>
      </c>
      <c r="B71" s="47" t="s">
        <v>480</v>
      </c>
      <c r="C71" s="41" t="s">
        <v>369</v>
      </c>
      <c r="D71" s="42">
        <v>6403</v>
      </c>
      <c r="E71" s="42">
        <v>8789</v>
      </c>
      <c r="F71" s="45">
        <v>72.900000000000006</v>
      </c>
      <c r="G71" s="45">
        <v>62.5</v>
      </c>
      <c r="H71" s="45">
        <v>91.9</v>
      </c>
    </row>
    <row r="72" spans="1:8" ht="12" customHeight="1" x14ac:dyDescent="0.2">
      <c r="A72" s="44" t="s">
        <v>0</v>
      </c>
      <c r="B72" s="47" t="s">
        <v>0</v>
      </c>
      <c r="C72" s="41" t="s">
        <v>370</v>
      </c>
      <c r="D72" s="42">
        <v>6217</v>
      </c>
      <c r="E72" s="42">
        <v>8987</v>
      </c>
      <c r="F72" s="45">
        <v>69.2</v>
      </c>
      <c r="G72" s="45">
        <v>50</v>
      </c>
      <c r="H72" s="45">
        <v>95.5</v>
      </c>
    </row>
    <row r="73" spans="1:8" ht="12" customHeight="1" x14ac:dyDescent="0.2">
      <c r="A73" s="44" t="s">
        <v>0</v>
      </c>
      <c r="B73" s="47" t="s">
        <v>0</v>
      </c>
      <c r="C73" s="41" t="s">
        <v>371</v>
      </c>
      <c r="D73" s="42">
        <v>5452</v>
      </c>
      <c r="E73" s="42">
        <v>8364</v>
      </c>
      <c r="F73" s="45">
        <v>65.2</v>
      </c>
      <c r="G73" s="45">
        <v>50</v>
      </c>
      <c r="H73" s="45">
        <v>99.2</v>
      </c>
    </row>
    <row r="74" spans="1:8" ht="12" customHeight="1" x14ac:dyDescent="0.2">
      <c r="A74" s="44" t="s">
        <v>0</v>
      </c>
      <c r="B74" s="47" t="s">
        <v>448</v>
      </c>
      <c r="C74" s="41" t="s">
        <v>333</v>
      </c>
      <c r="D74" s="42">
        <v>711</v>
      </c>
      <c r="E74" s="42">
        <v>5754</v>
      </c>
      <c r="F74" s="45">
        <v>12.4</v>
      </c>
      <c r="G74" s="43" t="s">
        <v>269</v>
      </c>
      <c r="H74" s="45">
        <v>15.7</v>
      </c>
    </row>
    <row r="75" spans="1:8" ht="12" customHeight="1" x14ac:dyDescent="0.2">
      <c r="A75" s="44" t="s">
        <v>0</v>
      </c>
      <c r="B75" s="47" t="s">
        <v>0</v>
      </c>
      <c r="C75" s="41" t="s">
        <v>334</v>
      </c>
      <c r="D75" s="42">
        <v>4915</v>
      </c>
      <c r="E75" s="42">
        <v>5754</v>
      </c>
      <c r="F75" s="45">
        <v>85.4</v>
      </c>
      <c r="G75" s="45">
        <v>81.5</v>
      </c>
      <c r="H75" s="45">
        <v>100</v>
      </c>
    </row>
    <row r="76" spans="1:8" ht="12" customHeight="1" x14ac:dyDescent="0.2">
      <c r="A76" s="44" t="s">
        <v>0</v>
      </c>
      <c r="B76" s="47" t="s">
        <v>0</v>
      </c>
      <c r="C76" s="41" t="s">
        <v>335</v>
      </c>
      <c r="D76" s="42">
        <v>128</v>
      </c>
      <c r="E76" s="42">
        <v>5754</v>
      </c>
      <c r="F76" s="45">
        <v>2.2000000000000002</v>
      </c>
      <c r="G76" s="43" t="s">
        <v>269</v>
      </c>
      <c r="H76" s="45">
        <v>2.2000000000000002</v>
      </c>
    </row>
    <row r="77" spans="1:8" ht="12" customHeight="1" x14ac:dyDescent="0.2">
      <c r="A77" s="44" t="s">
        <v>0</v>
      </c>
      <c r="B77" s="47" t="s">
        <v>449</v>
      </c>
      <c r="C77" s="41" t="s">
        <v>336</v>
      </c>
      <c r="D77" s="42">
        <v>2648</v>
      </c>
      <c r="E77" s="42">
        <v>5297</v>
      </c>
      <c r="F77" s="45">
        <v>50</v>
      </c>
      <c r="G77" s="45">
        <v>38.5</v>
      </c>
      <c r="H77" s="45">
        <v>63.2</v>
      </c>
    </row>
    <row r="78" spans="1:8" ht="12" customHeight="1" x14ac:dyDescent="0.2">
      <c r="A78" s="44" t="s">
        <v>0</v>
      </c>
      <c r="B78" s="47" t="s">
        <v>0</v>
      </c>
      <c r="C78" s="41" t="s">
        <v>337</v>
      </c>
      <c r="D78" s="42">
        <v>795</v>
      </c>
      <c r="E78" s="42">
        <v>5297</v>
      </c>
      <c r="F78" s="45">
        <v>15</v>
      </c>
      <c r="G78" s="45">
        <v>3</v>
      </c>
      <c r="H78" s="45">
        <v>21.6</v>
      </c>
    </row>
    <row r="79" spans="1:8" ht="12" customHeight="1" x14ac:dyDescent="0.2">
      <c r="A79" s="44" t="s">
        <v>0</v>
      </c>
      <c r="B79" s="47" t="s">
        <v>0</v>
      </c>
      <c r="C79" s="41" t="s">
        <v>338</v>
      </c>
      <c r="D79" s="42">
        <v>1854</v>
      </c>
      <c r="E79" s="42">
        <v>5297</v>
      </c>
      <c r="F79" s="45">
        <v>35</v>
      </c>
      <c r="G79" s="45">
        <v>22</v>
      </c>
      <c r="H79" s="45">
        <v>42.3</v>
      </c>
    </row>
    <row r="80" spans="1:8" ht="12" customHeight="1" x14ac:dyDescent="0.2">
      <c r="A80" s="44" t="s">
        <v>0</v>
      </c>
      <c r="B80" s="40" t="s">
        <v>450</v>
      </c>
      <c r="C80" s="41" t="s">
        <v>0</v>
      </c>
      <c r="D80" s="42" t="s">
        <v>0</v>
      </c>
      <c r="E80" s="42" t="s">
        <v>0</v>
      </c>
      <c r="F80" s="43" t="s">
        <v>0</v>
      </c>
      <c r="G80" s="43" t="s">
        <v>0</v>
      </c>
      <c r="H80" s="43" t="s">
        <v>0</v>
      </c>
    </row>
    <row r="81" spans="1:8" ht="12" customHeight="1" x14ac:dyDescent="0.2">
      <c r="A81" s="44" t="s">
        <v>0</v>
      </c>
      <c r="B81" s="47" t="s">
        <v>451</v>
      </c>
      <c r="C81" s="41" t="s">
        <v>0</v>
      </c>
      <c r="D81" s="42">
        <v>157955</v>
      </c>
      <c r="E81" s="42">
        <v>194306</v>
      </c>
      <c r="F81" s="45">
        <v>81.3</v>
      </c>
      <c r="G81" s="45">
        <v>56.8</v>
      </c>
      <c r="H81" s="45">
        <v>94.3</v>
      </c>
    </row>
    <row r="82" spans="1:8" ht="12" customHeight="1" x14ac:dyDescent="0.2">
      <c r="A82" s="44" t="s">
        <v>0</v>
      </c>
      <c r="B82" s="47" t="s">
        <v>452</v>
      </c>
      <c r="C82" s="41" t="s">
        <v>0</v>
      </c>
      <c r="D82" s="42">
        <v>117365</v>
      </c>
      <c r="E82" s="42">
        <v>193656</v>
      </c>
      <c r="F82" s="45">
        <v>60.6</v>
      </c>
      <c r="G82" s="45">
        <v>42.4</v>
      </c>
      <c r="H82" s="45">
        <v>70.2</v>
      </c>
    </row>
    <row r="83" spans="1:8" ht="12" customHeight="1" x14ac:dyDescent="0.2">
      <c r="A83" s="44" t="s">
        <v>0</v>
      </c>
      <c r="B83" s="47" t="s">
        <v>453</v>
      </c>
      <c r="C83" s="41" t="s">
        <v>372</v>
      </c>
      <c r="D83" s="42">
        <v>86933</v>
      </c>
      <c r="E83" s="42">
        <v>85945</v>
      </c>
      <c r="F83" s="45">
        <v>101.1</v>
      </c>
      <c r="G83" s="45">
        <v>53.8</v>
      </c>
      <c r="H83" s="45">
        <v>116.9</v>
      </c>
    </row>
    <row r="84" spans="1:8" ht="12" customHeight="1" x14ac:dyDescent="0.2">
      <c r="A84" s="44" t="s">
        <v>0</v>
      </c>
      <c r="B84" s="47" t="s">
        <v>454</v>
      </c>
      <c r="C84" s="41" t="s">
        <v>0</v>
      </c>
      <c r="D84" s="42">
        <v>44440</v>
      </c>
      <c r="E84" s="42">
        <v>94559</v>
      </c>
      <c r="F84" s="45">
        <v>47</v>
      </c>
      <c r="G84" s="45">
        <v>36.799999999999997</v>
      </c>
      <c r="H84" s="45">
        <v>57.8</v>
      </c>
    </row>
    <row r="85" spans="1:8" ht="12" customHeight="1" x14ac:dyDescent="0.2">
      <c r="A85" s="44" t="s">
        <v>0</v>
      </c>
      <c r="B85" s="47" t="s">
        <v>455</v>
      </c>
      <c r="C85" s="41" t="s">
        <v>373</v>
      </c>
      <c r="D85" s="42">
        <v>28515</v>
      </c>
      <c r="E85" s="42">
        <v>105169</v>
      </c>
      <c r="F85" s="45">
        <v>27.1</v>
      </c>
      <c r="G85" s="45">
        <v>15.3</v>
      </c>
      <c r="H85" s="45">
        <v>34.9</v>
      </c>
    </row>
    <row r="86" spans="1:8" ht="12" customHeight="1" x14ac:dyDescent="0.2">
      <c r="A86" s="44" t="s">
        <v>0</v>
      </c>
      <c r="B86" s="47" t="s">
        <v>0</v>
      </c>
      <c r="C86" s="41" t="s">
        <v>374</v>
      </c>
      <c r="D86" s="42">
        <v>37329</v>
      </c>
      <c r="E86" s="42">
        <v>105169</v>
      </c>
      <c r="F86" s="45">
        <v>35.5</v>
      </c>
      <c r="G86" s="45">
        <v>22.2</v>
      </c>
      <c r="H86" s="45">
        <v>46.7</v>
      </c>
    </row>
    <row r="87" spans="1:8" ht="12" customHeight="1" x14ac:dyDescent="0.2">
      <c r="A87" s="44" t="s">
        <v>0</v>
      </c>
      <c r="B87" s="47" t="s">
        <v>0</v>
      </c>
      <c r="C87" s="41" t="s">
        <v>340</v>
      </c>
      <c r="D87" s="42">
        <v>46027</v>
      </c>
      <c r="E87" s="42">
        <v>105169</v>
      </c>
      <c r="F87" s="45">
        <v>43.8</v>
      </c>
      <c r="G87" s="45">
        <v>30.2</v>
      </c>
      <c r="H87" s="45">
        <v>55.3</v>
      </c>
    </row>
    <row r="88" spans="1:8" ht="12" customHeight="1" x14ac:dyDescent="0.2">
      <c r="A88" s="44" t="s">
        <v>0</v>
      </c>
      <c r="B88" s="47" t="s">
        <v>481</v>
      </c>
      <c r="C88" s="41" t="s">
        <v>0</v>
      </c>
      <c r="D88" s="42">
        <v>21698</v>
      </c>
      <c r="E88" s="42">
        <v>60965</v>
      </c>
      <c r="F88" s="45">
        <v>35.6</v>
      </c>
      <c r="G88" s="45">
        <v>26.6</v>
      </c>
      <c r="H88" s="45">
        <v>46.9</v>
      </c>
    </row>
    <row r="89" spans="1:8" ht="12" customHeight="1" x14ac:dyDescent="0.2">
      <c r="A89" s="44" t="s">
        <v>0</v>
      </c>
      <c r="B89" s="47" t="s">
        <v>457</v>
      </c>
      <c r="C89" s="41" t="s">
        <v>336</v>
      </c>
      <c r="D89" s="42">
        <v>82256</v>
      </c>
      <c r="E89" s="42">
        <v>157955</v>
      </c>
      <c r="F89" s="45">
        <v>52.1</v>
      </c>
      <c r="G89" s="45">
        <v>45.4</v>
      </c>
      <c r="H89" s="45">
        <v>58.6</v>
      </c>
    </row>
    <row r="90" spans="1:8" ht="12" customHeight="1" x14ac:dyDescent="0.2">
      <c r="A90" s="44" t="s">
        <v>0</v>
      </c>
      <c r="B90" s="47" t="s">
        <v>0</v>
      </c>
      <c r="C90" s="41" t="s">
        <v>337</v>
      </c>
      <c r="D90" s="42">
        <v>24287</v>
      </c>
      <c r="E90" s="42">
        <v>157955</v>
      </c>
      <c r="F90" s="45">
        <v>15.4</v>
      </c>
      <c r="G90" s="45">
        <v>11.5</v>
      </c>
      <c r="H90" s="45">
        <v>17.8</v>
      </c>
    </row>
    <row r="91" spans="1:8" ht="12" customHeight="1" x14ac:dyDescent="0.2">
      <c r="A91" s="44" t="s">
        <v>0</v>
      </c>
      <c r="B91" s="47" t="s">
        <v>0</v>
      </c>
      <c r="C91" s="41" t="s">
        <v>338</v>
      </c>
      <c r="D91" s="42">
        <v>51412</v>
      </c>
      <c r="E91" s="42">
        <v>157955</v>
      </c>
      <c r="F91" s="45">
        <v>32.5</v>
      </c>
      <c r="G91" s="45">
        <v>26</v>
      </c>
      <c r="H91" s="45">
        <v>38.5</v>
      </c>
    </row>
    <row r="92" spans="1:8" ht="12" customHeight="1" x14ac:dyDescent="0.2">
      <c r="A92" s="44" t="s">
        <v>0</v>
      </c>
      <c r="B92" s="47" t="s">
        <v>458</v>
      </c>
      <c r="C92" s="41" t="s">
        <v>349</v>
      </c>
      <c r="D92" s="42">
        <v>64892</v>
      </c>
      <c r="E92" s="42">
        <v>239276</v>
      </c>
      <c r="F92" s="45">
        <v>27.1</v>
      </c>
      <c r="G92" s="45">
        <v>24.4</v>
      </c>
      <c r="H92" s="45">
        <v>29.7</v>
      </c>
    </row>
    <row r="93" spans="1:8" ht="12" customHeight="1" x14ac:dyDescent="0.2">
      <c r="A93" s="44" t="s">
        <v>0</v>
      </c>
      <c r="B93" s="47" t="s">
        <v>0</v>
      </c>
      <c r="C93" s="41" t="s">
        <v>350</v>
      </c>
      <c r="D93" s="42">
        <v>104376</v>
      </c>
      <c r="E93" s="42">
        <v>239276</v>
      </c>
      <c r="F93" s="45">
        <v>43.6</v>
      </c>
      <c r="G93" s="45">
        <v>37.5</v>
      </c>
      <c r="H93" s="45">
        <v>51</v>
      </c>
    </row>
    <row r="94" spans="1:8" ht="12" customHeight="1" x14ac:dyDescent="0.2">
      <c r="A94" s="44" t="s">
        <v>0</v>
      </c>
      <c r="B94" s="47" t="s">
        <v>461</v>
      </c>
      <c r="C94" s="41" t="s">
        <v>351</v>
      </c>
      <c r="D94" s="42">
        <v>20670</v>
      </c>
      <c r="E94" s="42">
        <v>42773</v>
      </c>
      <c r="F94" s="45">
        <v>48.3</v>
      </c>
      <c r="G94" s="45">
        <v>44.2</v>
      </c>
      <c r="H94" s="45">
        <v>76.599999999999994</v>
      </c>
    </row>
    <row r="95" spans="1:8" ht="12" customHeight="1" x14ac:dyDescent="0.2">
      <c r="A95" s="44" t="s">
        <v>0</v>
      </c>
      <c r="B95" s="47" t="s">
        <v>0</v>
      </c>
      <c r="C95" s="41" t="s">
        <v>352</v>
      </c>
      <c r="D95" s="42">
        <v>22103</v>
      </c>
      <c r="E95" s="42">
        <v>42773</v>
      </c>
      <c r="F95" s="45">
        <v>51.7</v>
      </c>
      <c r="G95" s="45">
        <v>23.4</v>
      </c>
      <c r="H95" s="45">
        <v>55.8</v>
      </c>
    </row>
    <row r="96" spans="1:8" ht="12" customHeight="1" x14ac:dyDescent="0.2">
      <c r="A96" s="44" t="s">
        <v>0</v>
      </c>
      <c r="B96" s="47" t="s">
        <v>462</v>
      </c>
      <c r="C96" s="41" t="s">
        <v>333</v>
      </c>
      <c r="D96" s="42">
        <v>5804</v>
      </c>
      <c r="E96" s="42">
        <v>9876</v>
      </c>
      <c r="F96" s="45">
        <v>58.8</v>
      </c>
      <c r="G96" s="45">
        <v>44</v>
      </c>
      <c r="H96" s="45">
        <v>66.7</v>
      </c>
    </row>
    <row r="97" spans="1:8" ht="12" customHeight="1" x14ac:dyDescent="0.2">
      <c r="A97" s="44" t="s">
        <v>0</v>
      </c>
      <c r="B97" s="47" t="s">
        <v>0</v>
      </c>
      <c r="C97" s="41" t="s">
        <v>353</v>
      </c>
      <c r="D97" s="42">
        <v>534</v>
      </c>
      <c r="E97" s="42">
        <v>9876</v>
      </c>
      <c r="F97" s="45">
        <v>5.4</v>
      </c>
      <c r="G97" s="43" t="s">
        <v>269</v>
      </c>
      <c r="H97" s="45">
        <v>8</v>
      </c>
    </row>
    <row r="98" spans="1:8" ht="12" customHeight="1" x14ac:dyDescent="0.2">
      <c r="A98" s="44" t="s">
        <v>0</v>
      </c>
      <c r="B98" s="47" t="s">
        <v>0</v>
      </c>
      <c r="C98" s="41" t="s">
        <v>335</v>
      </c>
      <c r="D98" s="42">
        <v>3538</v>
      </c>
      <c r="E98" s="42">
        <v>9876</v>
      </c>
      <c r="F98" s="45">
        <v>35.799999999999997</v>
      </c>
      <c r="G98" s="45">
        <v>25</v>
      </c>
      <c r="H98" s="45">
        <v>48</v>
      </c>
    </row>
    <row r="99" spans="1:8" ht="12" customHeight="1" x14ac:dyDescent="0.2">
      <c r="A99" s="44" t="s">
        <v>0</v>
      </c>
      <c r="B99" s="40" t="s">
        <v>463</v>
      </c>
      <c r="C99" s="41" t="s">
        <v>0</v>
      </c>
      <c r="D99" s="42" t="s">
        <v>0</v>
      </c>
      <c r="E99" s="42" t="s">
        <v>0</v>
      </c>
      <c r="F99" s="43" t="s">
        <v>0</v>
      </c>
      <c r="G99" s="43" t="s">
        <v>0</v>
      </c>
      <c r="H99" s="43" t="s">
        <v>0</v>
      </c>
    </row>
    <row r="100" spans="1:8" ht="12" customHeight="1" x14ac:dyDescent="0.2">
      <c r="A100" s="44" t="s">
        <v>0</v>
      </c>
      <c r="B100" s="47" t="s">
        <v>482</v>
      </c>
      <c r="C100" s="41" t="s">
        <v>0</v>
      </c>
      <c r="D100" s="42">
        <v>23142</v>
      </c>
      <c r="E100" s="42">
        <v>42323</v>
      </c>
      <c r="F100" s="45">
        <v>54.7</v>
      </c>
      <c r="G100" s="45">
        <v>37.1</v>
      </c>
      <c r="H100" s="45">
        <v>65.3</v>
      </c>
    </row>
    <row r="101" spans="1:8" ht="12" customHeight="1" x14ac:dyDescent="0.2">
      <c r="A101" s="44" t="s">
        <v>0</v>
      </c>
      <c r="B101" s="47" t="s">
        <v>483</v>
      </c>
      <c r="C101" s="41" t="s">
        <v>0</v>
      </c>
      <c r="D101" s="42">
        <v>22247</v>
      </c>
      <c r="E101" s="42">
        <v>42323</v>
      </c>
      <c r="F101" s="45">
        <v>52.6</v>
      </c>
      <c r="G101" s="45">
        <v>34.700000000000003</v>
      </c>
      <c r="H101" s="45">
        <v>63.9</v>
      </c>
    </row>
    <row r="102" spans="1:8" ht="12" customHeight="1" x14ac:dyDescent="0.2">
      <c r="A102" s="44" t="s">
        <v>0</v>
      </c>
      <c r="B102" s="47" t="s">
        <v>466</v>
      </c>
      <c r="C102" s="41" t="s">
        <v>0</v>
      </c>
      <c r="D102" s="42">
        <v>26886</v>
      </c>
      <c r="E102" s="42">
        <v>41947</v>
      </c>
      <c r="F102" s="45">
        <v>64.099999999999994</v>
      </c>
      <c r="G102" s="45">
        <v>53</v>
      </c>
      <c r="H102" s="45">
        <v>72.400000000000006</v>
      </c>
    </row>
    <row r="103" spans="1:8" ht="12" customHeight="1" x14ac:dyDescent="0.2">
      <c r="A103" s="44" t="s">
        <v>0</v>
      </c>
      <c r="B103" s="47" t="s">
        <v>467</v>
      </c>
      <c r="C103" s="41" t="s">
        <v>354</v>
      </c>
      <c r="D103" s="42">
        <v>20292</v>
      </c>
      <c r="E103" s="42">
        <v>41897</v>
      </c>
      <c r="F103" s="45">
        <v>48.4</v>
      </c>
      <c r="G103" s="45">
        <v>37.1</v>
      </c>
      <c r="H103" s="45">
        <v>54.8</v>
      </c>
    </row>
    <row r="104" spans="1:8" ht="12" customHeight="1" x14ac:dyDescent="0.2">
      <c r="A104" s="44" t="s">
        <v>0</v>
      </c>
      <c r="B104" s="47" t="s">
        <v>0</v>
      </c>
      <c r="C104" s="41" t="s">
        <v>355</v>
      </c>
      <c r="D104" s="42">
        <v>27104</v>
      </c>
      <c r="E104" s="42">
        <v>41897</v>
      </c>
      <c r="F104" s="45">
        <v>64.7</v>
      </c>
      <c r="G104" s="45">
        <v>52.8</v>
      </c>
      <c r="H104" s="45">
        <v>73.099999999999994</v>
      </c>
    </row>
    <row r="105" spans="1:8" ht="12" customHeight="1" x14ac:dyDescent="0.2">
      <c r="A105" s="44" t="s">
        <v>0</v>
      </c>
      <c r="B105" s="47" t="s">
        <v>486</v>
      </c>
      <c r="C105" s="41" t="s">
        <v>375</v>
      </c>
      <c r="D105" s="42">
        <v>19092</v>
      </c>
      <c r="E105" s="42">
        <v>30498</v>
      </c>
      <c r="F105" s="45">
        <v>62.6</v>
      </c>
      <c r="G105" s="45">
        <v>48.6</v>
      </c>
      <c r="H105" s="45">
        <v>69.3</v>
      </c>
    </row>
    <row r="106" spans="1:8" ht="12" customHeight="1" x14ac:dyDescent="0.2">
      <c r="A106" s="44" t="s">
        <v>0</v>
      </c>
      <c r="B106" s="47" t="s">
        <v>0</v>
      </c>
      <c r="C106" s="41" t="s">
        <v>378</v>
      </c>
      <c r="D106" s="42">
        <v>8264</v>
      </c>
      <c r="E106" s="42">
        <v>14282</v>
      </c>
      <c r="F106" s="45">
        <v>57.9</v>
      </c>
      <c r="G106" s="45">
        <v>38.6</v>
      </c>
      <c r="H106" s="45">
        <v>66.099999999999994</v>
      </c>
    </row>
    <row r="107" spans="1:8" ht="12" customHeight="1" x14ac:dyDescent="0.2">
      <c r="A107" s="44" t="s">
        <v>0</v>
      </c>
      <c r="B107" s="47" t="s">
        <v>484</v>
      </c>
      <c r="C107" s="41" t="s">
        <v>375</v>
      </c>
      <c r="D107" s="42">
        <v>6088</v>
      </c>
      <c r="E107" s="42">
        <v>16885</v>
      </c>
      <c r="F107" s="45">
        <v>36.1</v>
      </c>
      <c r="G107" s="45">
        <v>21.2</v>
      </c>
      <c r="H107" s="45">
        <v>45.5</v>
      </c>
    </row>
    <row r="108" spans="1:8" ht="12" customHeight="1" x14ac:dyDescent="0.2">
      <c r="A108" s="44" t="s">
        <v>0</v>
      </c>
      <c r="B108" s="47" t="s">
        <v>0</v>
      </c>
      <c r="C108" s="41" t="s">
        <v>376</v>
      </c>
      <c r="D108" s="42">
        <v>836</v>
      </c>
      <c r="E108" s="42">
        <v>2256</v>
      </c>
      <c r="F108" s="45">
        <v>37.1</v>
      </c>
      <c r="G108" s="45">
        <v>7</v>
      </c>
      <c r="H108" s="45">
        <v>50</v>
      </c>
    </row>
    <row r="109" spans="1:8" ht="12" customHeight="1" x14ac:dyDescent="0.2">
      <c r="A109" s="44" t="s">
        <v>0</v>
      </c>
      <c r="B109" s="47" t="s">
        <v>485</v>
      </c>
      <c r="C109" s="41" t="s">
        <v>0</v>
      </c>
      <c r="D109" s="42">
        <v>11474</v>
      </c>
      <c r="E109" s="42">
        <v>26886</v>
      </c>
      <c r="F109" s="45">
        <v>42.7</v>
      </c>
      <c r="G109" s="45">
        <v>35.700000000000003</v>
      </c>
      <c r="H109" s="45">
        <v>50</v>
      </c>
    </row>
    <row r="110" spans="1:8" ht="12" customHeight="1" x14ac:dyDescent="0.2">
      <c r="A110" s="44" t="s">
        <v>0</v>
      </c>
      <c r="B110" s="47" t="s">
        <v>473</v>
      </c>
      <c r="C110" s="41" t="s">
        <v>360</v>
      </c>
      <c r="D110" s="42">
        <v>7415</v>
      </c>
      <c r="E110" s="42">
        <v>20292</v>
      </c>
      <c r="F110" s="45">
        <v>36.5</v>
      </c>
      <c r="G110" s="45">
        <v>30.3</v>
      </c>
      <c r="H110" s="45">
        <v>43.2</v>
      </c>
    </row>
    <row r="111" spans="1:8" ht="12" customHeight="1" x14ac:dyDescent="0.2">
      <c r="A111" s="44" t="s">
        <v>0</v>
      </c>
      <c r="B111" s="47" t="s">
        <v>474</v>
      </c>
      <c r="C111" s="41" t="s">
        <v>487</v>
      </c>
      <c r="D111" s="42" t="s">
        <v>0</v>
      </c>
      <c r="E111" s="42" t="s">
        <v>0</v>
      </c>
      <c r="F111" s="43" t="s">
        <v>0</v>
      </c>
      <c r="G111" s="43" t="s">
        <v>0</v>
      </c>
      <c r="H111" s="43" t="s">
        <v>0</v>
      </c>
    </row>
    <row r="112" spans="1:8" ht="12" customHeight="1" x14ac:dyDescent="0.2">
      <c r="A112" s="44" t="s">
        <v>0</v>
      </c>
      <c r="B112" s="47" t="s">
        <v>0</v>
      </c>
      <c r="C112" s="41" t="s">
        <v>379</v>
      </c>
      <c r="D112" s="42">
        <v>819</v>
      </c>
      <c r="E112" s="42">
        <v>17724</v>
      </c>
      <c r="F112" s="45">
        <v>4.5999999999999996</v>
      </c>
      <c r="G112" s="43" t="s">
        <v>269</v>
      </c>
      <c r="H112" s="45">
        <v>4</v>
      </c>
    </row>
    <row r="113" spans="1:8" ht="12" customHeight="1" x14ac:dyDescent="0.2">
      <c r="A113" s="44" t="s">
        <v>0</v>
      </c>
      <c r="B113" s="47" t="s">
        <v>0</v>
      </c>
      <c r="C113" s="41" t="s">
        <v>380</v>
      </c>
      <c r="D113" s="42">
        <v>517</v>
      </c>
      <c r="E113" s="42">
        <v>17724</v>
      </c>
      <c r="F113" s="45">
        <v>2.9</v>
      </c>
      <c r="G113" s="45">
        <v>0.5</v>
      </c>
      <c r="H113" s="45">
        <v>3.9</v>
      </c>
    </row>
    <row r="114" spans="1:8" ht="12" customHeight="1" x14ac:dyDescent="0.2">
      <c r="A114" s="44" t="s">
        <v>0</v>
      </c>
      <c r="B114" s="47" t="s">
        <v>0</v>
      </c>
      <c r="C114" s="41" t="s">
        <v>381</v>
      </c>
      <c r="D114" s="42">
        <v>741</v>
      </c>
      <c r="E114" s="42">
        <v>17724</v>
      </c>
      <c r="F114" s="45">
        <v>4.2</v>
      </c>
      <c r="G114" s="45">
        <v>1.5</v>
      </c>
      <c r="H114" s="45">
        <v>5.6</v>
      </c>
    </row>
    <row r="115" spans="1:8" ht="12" customHeight="1" x14ac:dyDescent="0.2">
      <c r="A115" s="44" t="s">
        <v>0</v>
      </c>
      <c r="B115" s="47" t="s">
        <v>0</v>
      </c>
      <c r="C115" s="41" t="s">
        <v>382</v>
      </c>
      <c r="D115" s="42">
        <v>1246</v>
      </c>
      <c r="E115" s="42">
        <v>17724</v>
      </c>
      <c r="F115" s="45">
        <v>7</v>
      </c>
      <c r="G115" s="45">
        <v>4.9000000000000004</v>
      </c>
      <c r="H115" s="45">
        <v>8.3000000000000007</v>
      </c>
    </row>
    <row r="116" spans="1:8" ht="12" customHeight="1" x14ac:dyDescent="0.2">
      <c r="A116" s="44" t="s">
        <v>0</v>
      </c>
      <c r="B116" s="47" t="s">
        <v>0</v>
      </c>
      <c r="C116" s="41" t="s">
        <v>383</v>
      </c>
      <c r="D116" s="42">
        <v>5315</v>
      </c>
      <c r="E116" s="42">
        <v>17724</v>
      </c>
      <c r="F116" s="45">
        <v>30</v>
      </c>
      <c r="G116" s="45">
        <v>25.2</v>
      </c>
      <c r="H116" s="45">
        <v>39.299999999999997</v>
      </c>
    </row>
    <row r="117" spans="1:8" ht="12" customHeight="1" x14ac:dyDescent="0.2">
      <c r="A117" s="44" t="s">
        <v>0</v>
      </c>
      <c r="B117" s="47" t="s">
        <v>0</v>
      </c>
      <c r="C117" s="41" t="s">
        <v>384</v>
      </c>
      <c r="D117" s="42">
        <v>9086</v>
      </c>
      <c r="E117" s="42">
        <v>17724</v>
      </c>
      <c r="F117" s="45">
        <v>51.3</v>
      </c>
      <c r="G117" s="45">
        <v>46.2</v>
      </c>
      <c r="H117" s="45">
        <v>56.6</v>
      </c>
    </row>
    <row r="118" spans="1:8" ht="12" customHeight="1" x14ac:dyDescent="0.2">
      <c r="A118" s="44" t="s">
        <v>0</v>
      </c>
      <c r="B118" s="40" t="s">
        <v>0</v>
      </c>
      <c r="C118" s="41" t="s">
        <v>488</v>
      </c>
      <c r="D118" s="42" t="s">
        <v>0</v>
      </c>
      <c r="E118" s="42" t="s">
        <v>0</v>
      </c>
      <c r="F118" s="43" t="s">
        <v>0</v>
      </c>
      <c r="G118" s="43" t="s">
        <v>0</v>
      </c>
      <c r="H118" s="43" t="s">
        <v>0</v>
      </c>
    </row>
    <row r="119" spans="1:8" ht="12" customHeight="1" x14ac:dyDescent="0.2">
      <c r="A119" s="44" t="s">
        <v>0</v>
      </c>
      <c r="B119" s="47" t="s">
        <v>0</v>
      </c>
      <c r="C119" s="41" t="s">
        <v>379</v>
      </c>
      <c r="D119" s="42">
        <v>458</v>
      </c>
      <c r="E119" s="42">
        <v>8264</v>
      </c>
      <c r="F119" s="45">
        <v>5.5</v>
      </c>
      <c r="G119" s="43" t="s">
        <v>269</v>
      </c>
      <c r="H119" s="45">
        <v>6.3</v>
      </c>
    </row>
    <row r="120" spans="1:8" ht="12" customHeight="1" x14ac:dyDescent="0.2">
      <c r="A120" s="44" t="s">
        <v>0</v>
      </c>
      <c r="B120" s="47" t="s">
        <v>0</v>
      </c>
      <c r="C120" s="41" t="s">
        <v>380</v>
      </c>
      <c r="D120" s="42">
        <v>306</v>
      </c>
      <c r="E120" s="42">
        <v>8264</v>
      </c>
      <c r="F120" s="45">
        <v>3.7</v>
      </c>
      <c r="G120" s="43" t="s">
        <v>269</v>
      </c>
      <c r="H120" s="45">
        <v>5.9</v>
      </c>
    </row>
    <row r="121" spans="1:8" ht="12" customHeight="1" x14ac:dyDescent="0.2">
      <c r="A121" s="44" t="s">
        <v>0</v>
      </c>
      <c r="B121" s="47" t="s">
        <v>0</v>
      </c>
      <c r="C121" s="41" t="s">
        <v>381</v>
      </c>
      <c r="D121" s="42">
        <v>458</v>
      </c>
      <c r="E121" s="42">
        <v>8264</v>
      </c>
      <c r="F121" s="45">
        <v>5.5</v>
      </c>
      <c r="G121" s="43" t="s">
        <v>269</v>
      </c>
      <c r="H121" s="45">
        <v>8.3000000000000007</v>
      </c>
    </row>
    <row r="122" spans="1:8" ht="12" customHeight="1" x14ac:dyDescent="0.2">
      <c r="A122" s="44" t="s">
        <v>0</v>
      </c>
      <c r="B122" s="47" t="s">
        <v>0</v>
      </c>
      <c r="C122" s="41" t="s">
        <v>382</v>
      </c>
      <c r="D122" s="42">
        <v>742</v>
      </c>
      <c r="E122" s="42">
        <v>8264</v>
      </c>
      <c r="F122" s="45">
        <v>9</v>
      </c>
      <c r="G122" s="43" t="s">
        <v>269</v>
      </c>
      <c r="H122" s="45">
        <v>12.2</v>
      </c>
    </row>
    <row r="123" spans="1:8" ht="12" customHeight="1" x14ac:dyDescent="0.2">
      <c r="A123" s="44" t="s">
        <v>0</v>
      </c>
      <c r="B123" s="47" t="s">
        <v>0</v>
      </c>
      <c r="C123" s="41" t="s">
        <v>383</v>
      </c>
      <c r="D123" s="42">
        <v>2972</v>
      </c>
      <c r="E123" s="42">
        <v>8264</v>
      </c>
      <c r="F123" s="45">
        <v>36</v>
      </c>
      <c r="G123" s="45">
        <v>28.3</v>
      </c>
      <c r="H123" s="45">
        <v>44.8</v>
      </c>
    </row>
    <row r="124" spans="1:8" ht="12" customHeight="1" x14ac:dyDescent="0.2">
      <c r="A124" s="44" t="s">
        <v>0</v>
      </c>
      <c r="B124" s="47" t="s">
        <v>0</v>
      </c>
      <c r="C124" s="41" t="s">
        <v>384</v>
      </c>
      <c r="D124" s="42">
        <v>3328</v>
      </c>
      <c r="E124" s="42">
        <v>8264</v>
      </c>
      <c r="F124" s="45">
        <v>40.299999999999997</v>
      </c>
      <c r="G124" s="45">
        <v>30.8</v>
      </c>
      <c r="H124" s="45">
        <v>47.1</v>
      </c>
    </row>
    <row r="125" spans="1:8" ht="12" customHeight="1" x14ac:dyDescent="0.2">
      <c r="A125" s="44" t="s">
        <v>0</v>
      </c>
      <c r="B125" s="40" t="s">
        <v>385</v>
      </c>
      <c r="C125" s="41" t="s">
        <v>489</v>
      </c>
      <c r="D125" s="42" t="s">
        <v>0</v>
      </c>
      <c r="E125" s="42" t="s">
        <v>0</v>
      </c>
      <c r="F125" s="43" t="s">
        <v>0</v>
      </c>
      <c r="G125" s="43" t="s">
        <v>0</v>
      </c>
      <c r="H125" s="43" t="s">
        <v>0</v>
      </c>
    </row>
    <row r="126" spans="1:8" ht="12" customHeight="1" x14ac:dyDescent="0.2">
      <c r="A126" s="44" t="s">
        <v>0</v>
      </c>
      <c r="B126" s="47" t="s">
        <v>0</v>
      </c>
      <c r="C126" s="58" t="s">
        <v>386</v>
      </c>
      <c r="D126" s="42">
        <v>6108</v>
      </c>
      <c r="E126" s="42">
        <v>15538</v>
      </c>
      <c r="F126" s="45">
        <v>39.299999999999997</v>
      </c>
      <c r="G126" s="45">
        <v>27.6</v>
      </c>
      <c r="H126" s="45">
        <v>47.9</v>
      </c>
    </row>
    <row r="127" spans="1:8" ht="12" customHeight="1" x14ac:dyDescent="0.2">
      <c r="A127" s="44" t="s">
        <v>0</v>
      </c>
      <c r="B127" s="47" t="s">
        <v>0</v>
      </c>
      <c r="C127" s="46" t="s">
        <v>387</v>
      </c>
      <c r="D127" s="42">
        <v>5215</v>
      </c>
      <c r="E127" s="42">
        <v>15538</v>
      </c>
      <c r="F127" s="45">
        <v>33.6</v>
      </c>
      <c r="G127" s="45">
        <v>30.8</v>
      </c>
      <c r="H127" s="45">
        <v>38.700000000000003</v>
      </c>
    </row>
    <row r="128" spans="1:8" ht="12" customHeight="1" x14ac:dyDescent="0.2">
      <c r="A128" s="56" t="s">
        <v>0</v>
      </c>
      <c r="B128" s="57" t="s">
        <v>0</v>
      </c>
      <c r="C128" s="49" t="s">
        <v>388</v>
      </c>
      <c r="D128" s="50">
        <v>4215</v>
      </c>
      <c r="E128" s="50">
        <v>15538</v>
      </c>
      <c r="F128" s="51">
        <v>27.1</v>
      </c>
      <c r="G128" s="51">
        <v>14.9</v>
      </c>
      <c r="H128" s="51">
        <v>37.1</v>
      </c>
    </row>
    <row r="129" spans="1:8" ht="12" customHeight="1" x14ac:dyDescent="0.2">
      <c r="A129" s="55" t="s">
        <v>389</v>
      </c>
      <c r="B129" s="40" t="s">
        <v>435</v>
      </c>
      <c r="C129" s="41" t="s">
        <v>0</v>
      </c>
      <c r="D129" s="42" t="s">
        <v>0</v>
      </c>
      <c r="E129" s="42" t="s">
        <v>0</v>
      </c>
      <c r="F129" s="43" t="s">
        <v>0</v>
      </c>
      <c r="G129" s="43" t="s">
        <v>0</v>
      </c>
      <c r="H129" s="43" t="s">
        <v>0</v>
      </c>
    </row>
    <row r="130" spans="1:8" ht="36" customHeight="1" x14ac:dyDescent="0.2">
      <c r="A130" s="44" t="s">
        <v>0</v>
      </c>
      <c r="B130" s="47" t="s">
        <v>436</v>
      </c>
      <c r="C130" s="41" t="s">
        <v>437</v>
      </c>
      <c r="D130" s="42" t="s">
        <v>0</v>
      </c>
      <c r="E130" s="42" t="s">
        <v>0</v>
      </c>
      <c r="F130" s="43" t="s">
        <v>0</v>
      </c>
      <c r="G130" s="43" t="s">
        <v>0</v>
      </c>
      <c r="H130" s="43" t="s">
        <v>0</v>
      </c>
    </row>
    <row r="131" spans="1:8" ht="12" customHeight="1" x14ac:dyDescent="0.2">
      <c r="A131" s="44" t="s">
        <v>0</v>
      </c>
      <c r="B131" s="47" t="s">
        <v>0</v>
      </c>
      <c r="C131" s="41" t="s">
        <v>438</v>
      </c>
      <c r="D131" s="42">
        <v>5021</v>
      </c>
      <c r="E131" s="42">
        <v>6311</v>
      </c>
      <c r="F131" s="45">
        <v>79.599999999999994</v>
      </c>
      <c r="G131" s="45">
        <v>54.5</v>
      </c>
      <c r="H131" s="45">
        <v>92.9</v>
      </c>
    </row>
    <row r="132" spans="1:8" ht="12" customHeight="1" x14ac:dyDescent="0.2">
      <c r="A132" s="44" t="s">
        <v>0</v>
      </c>
      <c r="B132" s="47" t="s">
        <v>0</v>
      </c>
      <c r="C132" s="41" t="s">
        <v>476</v>
      </c>
      <c r="D132" s="42">
        <v>2678</v>
      </c>
      <c r="E132" s="42">
        <v>6311</v>
      </c>
      <c r="F132" s="45">
        <v>42.4</v>
      </c>
      <c r="G132" s="45">
        <v>21.6</v>
      </c>
      <c r="H132" s="45">
        <v>57.1</v>
      </c>
    </row>
    <row r="133" spans="1:8" ht="12" customHeight="1" x14ac:dyDescent="0.2">
      <c r="A133" s="44" t="s">
        <v>0</v>
      </c>
      <c r="B133" s="47" t="s">
        <v>0</v>
      </c>
      <c r="C133" s="41" t="s">
        <v>477</v>
      </c>
      <c r="D133" s="42">
        <v>1182</v>
      </c>
      <c r="E133" s="42">
        <v>6311</v>
      </c>
      <c r="F133" s="45">
        <v>18.7</v>
      </c>
      <c r="G133" s="45">
        <v>4.5</v>
      </c>
      <c r="H133" s="45">
        <v>22.6</v>
      </c>
    </row>
    <row r="134" spans="1:8" ht="12" customHeight="1" x14ac:dyDescent="0.2">
      <c r="A134" s="44" t="s">
        <v>0</v>
      </c>
      <c r="B134" s="47" t="s">
        <v>0</v>
      </c>
      <c r="C134" s="41" t="s">
        <v>441</v>
      </c>
      <c r="D134" s="42">
        <v>1161</v>
      </c>
      <c r="E134" s="42">
        <v>6311</v>
      </c>
      <c r="F134" s="45">
        <v>18.399999999999999</v>
      </c>
      <c r="G134" s="43" t="s">
        <v>269</v>
      </c>
      <c r="H134" s="45">
        <v>25</v>
      </c>
    </row>
    <row r="135" spans="1:8" ht="12" customHeight="1" x14ac:dyDescent="0.2">
      <c r="A135" s="44" t="s">
        <v>0</v>
      </c>
      <c r="B135" s="47" t="s">
        <v>0</v>
      </c>
      <c r="C135" s="41" t="s">
        <v>442</v>
      </c>
      <c r="D135" s="42">
        <v>1057</v>
      </c>
      <c r="E135" s="42">
        <v>6311</v>
      </c>
      <c r="F135" s="45">
        <v>16.7</v>
      </c>
      <c r="G135" s="43" t="s">
        <v>269</v>
      </c>
      <c r="H135" s="45">
        <v>26.2</v>
      </c>
    </row>
    <row r="136" spans="1:8" ht="12" customHeight="1" x14ac:dyDescent="0.2">
      <c r="A136" s="44" t="s">
        <v>0</v>
      </c>
      <c r="B136" s="47" t="s">
        <v>0</v>
      </c>
      <c r="C136" s="41" t="s">
        <v>443</v>
      </c>
      <c r="D136" s="42">
        <v>233</v>
      </c>
      <c r="E136" s="42">
        <v>6311</v>
      </c>
      <c r="F136" s="45">
        <v>3.7</v>
      </c>
      <c r="G136" s="43" t="s">
        <v>269</v>
      </c>
      <c r="H136" s="45">
        <v>4.8</v>
      </c>
    </row>
    <row r="137" spans="1:8" ht="48" customHeight="1" x14ac:dyDescent="0.2">
      <c r="A137" s="44" t="s">
        <v>0</v>
      </c>
      <c r="B137" s="47" t="s">
        <v>0</v>
      </c>
      <c r="C137" s="41" t="s">
        <v>478</v>
      </c>
      <c r="D137" s="42" t="s">
        <v>0</v>
      </c>
      <c r="E137" s="42" t="s">
        <v>0</v>
      </c>
      <c r="F137" s="43" t="s">
        <v>0</v>
      </c>
      <c r="G137" s="43" t="s">
        <v>0</v>
      </c>
      <c r="H137" s="43" t="s">
        <v>0</v>
      </c>
    </row>
    <row r="138" spans="1:8" ht="12" customHeight="1" x14ac:dyDescent="0.2">
      <c r="A138" s="44" t="s">
        <v>0</v>
      </c>
      <c r="B138" s="47" t="s">
        <v>0</v>
      </c>
      <c r="C138" s="41" t="s">
        <v>367</v>
      </c>
      <c r="D138" s="42">
        <v>2678</v>
      </c>
      <c r="E138" s="42">
        <v>5021</v>
      </c>
      <c r="F138" s="45">
        <v>53.3</v>
      </c>
      <c r="G138" s="45">
        <v>35.700000000000003</v>
      </c>
      <c r="H138" s="45">
        <v>75</v>
      </c>
    </row>
    <row r="139" spans="1:8" ht="12" customHeight="1" x14ac:dyDescent="0.2">
      <c r="A139" s="44" t="s">
        <v>0</v>
      </c>
      <c r="B139" s="47" t="s">
        <v>0</v>
      </c>
      <c r="C139" s="41" t="s">
        <v>479</v>
      </c>
      <c r="D139" s="42">
        <v>1182</v>
      </c>
      <c r="E139" s="42">
        <v>5021</v>
      </c>
      <c r="F139" s="45">
        <v>23.5</v>
      </c>
      <c r="G139" s="45">
        <v>8.6999999999999993</v>
      </c>
      <c r="H139" s="45">
        <v>33</v>
      </c>
    </row>
    <row r="140" spans="1:8" ht="12" customHeight="1" x14ac:dyDescent="0.2">
      <c r="A140" s="44" t="s">
        <v>0</v>
      </c>
      <c r="B140" s="47" t="s">
        <v>0</v>
      </c>
      <c r="C140" s="41" t="s">
        <v>445</v>
      </c>
      <c r="D140" s="42">
        <v>1161</v>
      </c>
      <c r="E140" s="42">
        <v>5021</v>
      </c>
      <c r="F140" s="45">
        <v>23.1</v>
      </c>
      <c r="G140" s="45">
        <v>4.8</v>
      </c>
      <c r="H140" s="45">
        <v>31.9</v>
      </c>
    </row>
    <row r="141" spans="1:8" ht="12" customHeight="1" x14ac:dyDescent="0.2">
      <c r="A141" s="44" t="s">
        <v>0</v>
      </c>
      <c r="B141" s="47" t="s">
        <v>446</v>
      </c>
      <c r="C141" s="41" t="s">
        <v>0</v>
      </c>
      <c r="D141" s="42">
        <v>5617</v>
      </c>
      <c r="E141" s="42">
        <v>7620</v>
      </c>
      <c r="F141" s="45">
        <v>73.7</v>
      </c>
      <c r="G141" s="45">
        <v>45.5</v>
      </c>
      <c r="H141" s="45">
        <v>92.9</v>
      </c>
    </row>
    <row r="142" spans="1:8" ht="12" customHeight="1" x14ac:dyDescent="0.2">
      <c r="A142" s="44" t="s">
        <v>0</v>
      </c>
      <c r="B142" s="47" t="s">
        <v>447</v>
      </c>
      <c r="C142" s="41" t="s">
        <v>368</v>
      </c>
      <c r="D142" s="42">
        <v>14731</v>
      </c>
      <c r="E142" s="42">
        <v>19857.5</v>
      </c>
      <c r="F142" s="45">
        <v>74.2</v>
      </c>
      <c r="G142" s="45">
        <v>35.799999999999997</v>
      </c>
      <c r="H142" s="45">
        <v>89.1</v>
      </c>
    </row>
    <row r="143" spans="1:8" ht="12" customHeight="1" x14ac:dyDescent="0.2">
      <c r="A143" s="44" t="s">
        <v>0</v>
      </c>
      <c r="B143" s="47" t="s">
        <v>480</v>
      </c>
      <c r="C143" s="41" t="s">
        <v>369</v>
      </c>
      <c r="D143" s="42">
        <v>6660</v>
      </c>
      <c r="E143" s="42">
        <v>8751</v>
      </c>
      <c r="F143" s="45">
        <v>76.099999999999994</v>
      </c>
      <c r="G143" s="45">
        <v>62.5</v>
      </c>
      <c r="H143" s="45">
        <v>94.5</v>
      </c>
    </row>
    <row r="144" spans="1:8" ht="12" customHeight="1" x14ac:dyDescent="0.2">
      <c r="A144" s="44" t="s">
        <v>0</v>
      </c>
      <c r="B144" s="47" t="s">
        <v>0</v>
      </c>
      <c r="C144" s="41" t="s">
        <v>370</v>
      </c>
      <c r="D144" s="42">
        <v>6658</v>
      </c>
      <c r="E144" s="42">
        <v>8862</v>
      </c>
      <c r="F144" s="45">
        <v>75.099999999999994</v>
      </c>
      <c r="G144" s="45">
        <v>60</v>
      </c>
      <c r="H144" s="45">
        <v>96.9</v>
      </c>
    </row>
    <row r="145" spans="1:8" ht="12" customHeight="1" x14ac:dyDescent="0.2">
      <c r="A145" s="44" t="s">
        <v>0</v>
      </c>
      <c r="B145" s="47" t="s">
        <v>0</v>
      </c>
      <c r="C145" s="41" t="s">
        <v>371</v>
      </c>
      <c r="D145" s="42">
        <v>5518</v>
      </c>
      <c r="E145" s="42">
        <v>8065</v>
      </c>
      <c r="F145" s="45">
        <v>68.400000000000006</v>
      </c>
      <c r="G145" s="45">
        <v>50</v>
      </c>
      <c r="H145" s="45">
        <v>97.8</v>
      </c>
    </row>
    <row r="146" spans="1:8" ht="12" customHeight="1" x14ac:dyDescent="0.2">
      <c r="A146" s="44" t="s">
        <v>0</v>
      </c>
      <c r="B146" s="47" t="s">
        <v>448</v>
      </c>
      <c r="C146" s="41" t="s">
        <v>333</v>
      </c>
      <c r="D146" s="42">
        <v>751</v>
      </c>
      <c r="E146" s="42">
        <v>5694</v>
      </c>
      <c r="F146" s="45">
        <v>13.2</v>
      </c>
      <c r="G146" s="43" t="s">
        <v>269</v>
      </c>
      <c r="H146" s="45">
        <v>20</v>
      </c>
    </row>
    <row r="147" spans="1:8" ht="12" customHeight="1" x14ac:dyDescent="0.2">
      <c r="A147" s="44" t="s">
        <v>0</v>
      </c>
      <c r="B147" s="47" t="s">
        <v>0</v>
      </c>
      <c r="C147" s="41" t="s">
        <v>334</v>
      </c>
      <c r="D147" s="42">
        <v>4816</v>
      </c>
      <c r="E147" s="42">
        <v>5694</v>
      </c>
      <c r="F147" s="45">
        <v>84.6</v>
      </c>
      <c r="G147" s="45">
        <v>76.900000000000006</v>
      </c>
      <c r="H147" s="45">
        <v>94.2</v>
      </c>
    </row>
    <row r="148" spans="1:8" ht="12" customHeight="1" x14ac:dyDescent="0.2">
      <c r="A148" s="44" t="s">
        <v>0</v>
      </c>
      <c r="B148" s="47" t="s">
        <v>0</v>
      </c>
      <c r="C148" s="41" t="s">
        <v>335</v>
      </c>
      <c r="D148" s="42">
        <v>127</v>
      </c>
      <c r="E148" s="42">
        <v>5694</v>
      </c>
      <c r="F148" s="45">
        <v>2.2000000000000002</v>
      </c>
      <c r="G148" s="43" t="s">
        <v>269</v>
      </c>
      <c r="H148" s="45">
        <v>1.9</v>
      </c>
    </row>
    <row r="149" spans="1:8" ht="12" customHeight="1" x14ac:dyDescent="0.2">
      <c r="A149" s="44" t="s">
        <v>0</v>
      </c>
      <c r="B149" s="47" t="s">
        <v>449</v>
      </c>
      <c r="C149" s="41" t="s">
        <v>336</v>
      </c>
      <c r="D149" s="42">
        <v>2593</v>
      </c>
      <c r="E149" s="42">
        <v>5273</v>
      </c>
      <c r="F149" s="45">
        <v>49.2</v>
      </c>
      <c r="G149" s="45">
        <v>38</v>
      </c>
      <c r="H149" s="45">
        <v>63.2</v>
      </c>
    </row>
    <row r="150" spans="1:8" ht="12" customHeight="1" x14ac:dyDescent="0.2">
      <c r="A150" s="44" t="s">
        <v>0</v>
      </c>
      <c r="B150" s="47" t="s">
        <v>0</v>
      </c>
      <c r="C150" s="41" t="s">
        <v>337</v>
      </c>
      <c r="D150" s="42">
        <v>878</v>
      </c>
      <c r="E150" s="42">
        <v>5273</v>
      </c>
      <c r="F150" s="45">
        <v>16.7</v>
      </c>
      <c r="G150" s="45">
        <v>6.7</v>
      </c>
      <c r="H150" s="45">
        <v>23.3</v>
      </c>
    </row>
    <row r="151" spans="1:8" ht="12" customHeight="1" x14ac:dyDescent="0.2">
      <c r="A151" s="44" t="s">
        <v>0</v>
      </c>
      <c r="B151" s="47" t="s">
        <v>0</v>
      </c>
      <c r="C151" s="41" t="s">
        <v>338</v>
      </c>
      <c r="D151" s="42">
        <v>1802</v>
      </c>
      <c r="E151" s="42">
        <v>5273</v>
      </c>
      <c r="F151" s="45">
        <v>34.200000000000003</v>
      </c>
      <c r="G151" s="45">
        <v>21.1</v>
      </c>
      <c r="H151" s="45">
        <v>42.7</v>
      </c>
    </row>
    <row r="152" spans="1:8" ht="12" customHeight="1" x14ac:dyDescent="0.2">
      <c r="A152" s="44" t="s">
        <v>0</v>
      </c>
      <c r="B152" s="40" t="s">
        <v>450</v>
      </c>
      <c r="C152" s="41" t="s">
        <v>0</v>
      </c>
      <c r="D152" s="42" t="s">
        <v>0</v>
      </c>
      <c r="E152" s="42" t="s">
        <v>0</v>
      </c>
      <c r="F152" s="43" t="s">
        <v>0</v>
      </c>
      <c r="G152" s="43" t="s">
        <v>0</v>
      </c>
      <c r="H152" s="43" t="s">
        <v>0</v>
      </c>
    </row>
    <row r="153" spans="1:8" ht="12" customHeight="1" x14ac:dyDescent="0.2">
      <c r="A153" s="44" t="s">
        <v>0</v>
      </c>
      <c r="B153" s="47" t="s">
        <v>451</v>
      </c>
      <c r="C153" s="41" t="s">
        <v>0</v>
      </c>
      <c r="D153" s="42">
        <v>163647</v>
      </c>
      <c r="E153" s="42">
        <v>199130</v>
      </c>
      <c r="F153" s="45">
        <v>82.2</v>
      </c>
      <c r="G153" s="45">
        <v>60.2</v>
      </c>
      <c r="H153" s="45">
        <v>95</v>
      </c>
    </row>
    <row r="154" spans="1:8" ht="12" customHeight="1" x14ac:dyDescent="0.2">
      <c r="A154" s="44" t="s">
        <v>0</v>
      </c>
      <c r="B154" s="47" t="s">
        <v>452</v>
      </c>
      <c r="C154" s="41" t="s">
        <v>0</v>
      </c>
      <c r="D154" s="42">
        <v>123129</v>
      </c>
      <c r="E154" s="42">
        <v>199693</v>
      </c>
      <c r="F154" s="45">
        <v>61.7</v>
      </c>
      <c r="G154" s="45">
        <v>42.9</v>
      </c>
      <c r="H154" s="45">
        <v>71.400000000000006</v>
      </c>
    </row>
    <row r="155" spans="1:8" ht="12" customHeight="1" x14ac:dyDescent="0.2">
      <c r="A155" s="44" t="s">
        <v>0</v>
      </c>
      <c r="B155" s="47" t="s">
        <v>453</v>
      </c>
      <c r="C155" s="41" t="s">
        <v>372</v>
      </c>
      <c r="D155" s="42">
        <v>88889</v>
      </c>
      <c r="E155" s="42">
        <v>85994</v>
      </c>
      <c r="F155" s="45">
        <v>103.4</v>
      </c>
      <c r="G155" s="45">
        <v>54.7</v>
      </c>
      <c r="H155" s="45">
        <v>120.5</v>
      </c>
    </row>
    <row r="156" spans="1:8" ht="12" customHeight="1" x14ac:dyDescent="0.2">
      <c r="A156" s="44" t="s">
        <v>0</v>
      </c>
      <c r="B156" s="47" t="s">
        <v>454</v>
      </c>
      <c r="C156" s="41" t="s">
        <v>0</v>
      </c>
      <c r="D156" s="42">
        <v>48410</v>
      </c>
      <c r="E156" s="42">
        <v>99310</v>
      </c>
      <c r="F156" s="45">
        <v>48.7</v>
      </c>
      <c r="G156" s="45">
        <v>36.299999999999997</v>
      </c>
      <c r="H156" s="45">
        <v>57.2</v>
      </c>
    </row>
    <row r="157" spans="1:8" ht="12" customHeight="1" x14ac:dyDescent="0.2">
      <c r="A157" s="44" t="s">
        <v>0</v>
      </c>
      <c r="B157" s="47" t="s">
        <v>455</v>
      </c>
      <c r="C157" s="41" t="s">
        <v>373</v>
      </c>
      <c r="D157" s="42">
        <v>27660</v>
      </c>
      <c r="E157" s="42">
        <v>100016</v>
      </c>
      <c r="F157" s="45">
        <v>27.7</v>
      </c>
      <c r="G157" s="45">
        <v>13.9</v>
      </c>
      <c r="H157" s="45">
        <v>31.8</v>
      </c>
    </row>
    <row r="158" spans="1:8" ht="12" customHeight="1" x14ac:dyDescent="0.2">
      <c r="A158" s="44" t="s">
        <v>0</v>
      </c>
      <c r="B158" s="47" t="s">
        <v>0</v>
      </c>
      <c r="C158" s="41" t="s">
        <v>374</v>
      </c>
      <c r="D158" s="42">
        <v>37497</v>
      </c>
      <c r="E158" s="42">
        <v>100016</v>
      </c>
      <c r="F158" s="45">
        <v>37.5</v>
      </c>
      <c r="G158" s="45">
        <v>20.5</v>
      </c>
      <c r="H158" s="45">
        <v>45.8</v>
      </c>
    </row>
    <row r="159" spans="1:8" ht="12" customHeight="1" x14ac:dyDescent="0.2">
      <c r="A159" s="44" t="s">
        <v>0</v>
      </c>
      <c r="B159" s="47" t="s">
        <v>0</v>
      </c>
      <c r="C159" s="41" t="s">
        <v>340</v>
      </c>
      <c r="D159" s="42">
        <v>46708</v>
      </c>
      <c r="E159" s="42">
        <v>100016</v>
      </c>
      <c r="F159" s="45">
        <v>46.7</v>
      </c>
      <c r="G159" s="45">
        <v>30.3</v>
      </c>
      <c r="H159" s="45">
        <v>56.8</v>
      </c>
    </row>
    <row r="160" spans="1:8" ht="12" customHeight="1" x14ac:dyDescent="0.2">
      <c r="A160" s="44" t="s">
        <v>0</v>
      </c>
      <c r="B160" s="47" t="s">
        <v>481</v>
      </c>
      <c r="C160" s="41" t="s">
        <v>0</v>
      </c>
      <c r="D160" s="42">
        <v>20360</v>
      </c>
      <c r="E160" s="42">
        <v>59697</v>
      </c>
      <c r="F160" s="45">
        <v>34.1</v>
      </c>
      <c r="G160" s="45">
        <v>25</v>
      </c>
      <c r="H160" s="45">
        <v>47</v>
      </c>
    </row>
    <row r="161" spans="1:8" ht="12" customHeight="1" x14ac:dyDescent="0.2">
      <c r="A161" s="44" t="s">
        <v>0</v>
      </c>
      <c r="B161" s="47" t="s">
        <v>457</v>
      </c>
      <c r="C161" s="41" t="s">
        <v>336</v>
      </c>
      <c r="D161" s="42">
        <v>85185</v>
      </c>
      <c r="E161" s="42">
        <v>163647</v>
      </c>
      <c r="F161" s="45">
        <v>52.1</v>
      </c>
      <c r="G161" s="45">
        <v>45</v>
      </c>
      <c r="H161" s="45">
        <v>58.9</v>
      </c>
    </row>
    <row r="162" spans="1:8" ht="12" customHeight="1" x14ac:dyDescent="0.2">
      <c r="A162" s="44" t="s">
        <v>0</v>
      </c>
      <c r="B162" s="47" t="s">
        <v>0</v>
      </c>
      <c r="C162" s="41" t="s">
        <v>337</v>
      </c>
      <c r="D162" s="42">
        <v>24951</v>
      </c>
      <c r="E162" s="42">
        <v>163647</v>
      </c>
      <c r="F162" s="45">
        <v>15.2</v>
      </c>
      <c r="G162" s="45">
        <v>11.2</v>
      </c>
      <c r="H162" s="45">
        <v>18.2</v>
      </c>
    </row>
    <row r="163" spans="1:8" ht="12" customHeight="1" x14ac:dyDescent="0.2">
      <c r="A163" s="44" t="s">
        <v>0</v>
      </c>
      <c r="B163" s="47" t="s">
        <v>0</v>
      </c>
      <c r="C163" s="41" t="s">
        <v>338</v>
      </c>
      <c r="D163" s="42">
        <v>53511</v>
      </c>
      <c r="E163" s="42">
        <v>163647</v>
      </c>
      <c r="F163" s="45">
        <v>32.700000000000003</v>
      </c>
      <c r="G163" s="45">
        <v>26.3</v>
      </c>
      <c r="H163" s="45">
        <v>37.299999999999997</v>
      </c>
    </row>
    <row r="164" spans="1:8" ht="12" customHeight="1" x14ac:dyDescent="0.2">
      <c r="A164" s="44" t="s">
        <v>0</v>
      </c>
      <c r="B164" s="47" t="s">
        <v>458</v>
      </c>
      <c r="C164" s="41" t="s">
        <v>349</v>
      </c>
      <c r="D164" s="42">
        <v>66142</v>
      </c>
      <c r="E164" s="42">
        <v>245058</v>
      </c>
      <c r="F164" s="45">
        <v>27</v>
      </c>
      <c r="G164" s="45">
        <v>24.3</v>
      </c>
      <c r="H164" s="45">
        <v>29.8</v>
      </c>
    </row>
    <row r="165" spans="1:8" ht="12" customHeight="1" x14ac:dyDescent="0.2">
      <c r="A165" s="44" t="s">
        <v>0</v>
      </c>
      <c r="B165" s="47" t="s">
        <v>0</v>
      </c>
      <c r="C165" s="41" t="s">
        <v>350</v>
      </c>
      <c r="D165" s="42">
        <v>107362</v>
      </c>
      <c r="E165" s="42">
        <v>245058</v>
      </c>
      <c r="F165" s="45">
        <v>43.8</v>
      </c>
      <c r="G165" s="45">
        <v>37.9</v>
      </c>
      <c r="H165" s="45">
        <v>50.5</v>
      </c>
    </row>
    <row r="166" spans="1:8" ht="12" customHeight="1" x14ac:dyDescent="0.2">
      <c r="A166" s="44" t="s">
        <v>0</v>
      </c>
      <c r="B166" s="47" t="s">
        <v>461</v>
      </c>
      <c r="C166" s="41" t="s">
        <v>351</v>
      </c>
      <c r="D166" s="42">
        <v>24686</v>
      </c>
      <c r="E166" s="42">
        <v>51558</v>
      </c>
      <c r="F166" s="45">
        <v>47.9</v>
      </c>
      <c r="G166" s="45">
        <v>43.7</v>
      </c>
      <c r="H166" s="45">
        <v>71.400000000000006</v>
      </c>
    </row>
    <row r="167" spans="1:8" ht="12" customHeight="1" x14ac:dyDescent="0.2">
      <c r="A167" s="44" t="s">
        <v>0</v>
      </c>
      <c r="B167" s="47" t="s">
        <v>0</v>
      </c>
      <c r="C167" s="41" t="s">
        <v>352</v>
      </c>
      <c r="D167" s="42">
        <v>26872</v>
      </c>
      <c r="E167" s="42">
        <v>51558</v>
      </c>
      <c r="F167" s="45">
        <v>52.1</v>
      </c>
      <c r="G167" s="45">
        <v>28.6</v>
      </c>
      <c r="H167" s="45">
        <v>56.3</v>
      </c>
    </row>
    <row r="168" spans="1:8" ht="12" customHeight="1" x14ac:dyDescent="0.2">
      <c r="A168" s="44" t="s">
        <v>0</v>
      </c>
      <c r="B168" s="47" t="s">
        <v>462</v>
      </c>
      <c r="C168" s="41" t="s">
        <v>333</v>
      </c>
      <c r="D168" s="42">
        <v>7304</v>
      </c>
      <c r="E168" s="42">
        <v>12300</v>
      </c>
      <c r="F168" s="45">
        <v>59.4</v>
      </c>
      <c r="G168" s="45">
        <v>47.5</v>
      </c>
      <c r="H168" s="45">
        <v>67.099999999999994</v>
      </c>
    </row>
    <row r="169" spans="1:8" ht="12" customHeight="1" x14ac:dyDescent="0.2">
      <c r="A169" s="44" t="s">
        <v>0</v>
      </c>
      <c r="B169" s="47" t="s">
        <v>0</v>
      </c>
      <c r="C169" s="41" t="s">
        <v>353</v>
      </c>
      <c r="D169" s="42">
        <v>724</v>
      </c>
      <c r="E169" s="42">
        <v>12300</v>
      </c>
      <c r="F169" s="45">
        <v>5.9</v>
      </c>
      <c r="G169" s="45">
        <v>1.9</v>
      </c>
      <c r="H169" s="45">
        <v>9.4</v>
      </c>
    </row>
    <row r="170" spans="1:8" ht="12" customHeight="1" x14ac:dyDescent="0.2">
      <c r="A170" s="44" t="s">
        <v>0</v>
      </c>
      <c r="B170" s="47" t="s">
        <v>0</v>
      </c>
      <c r="C170" s="41" t="s">
        <v>335</v>
      </c>
      <c r="D170" s="42">
        <v>4272</v>
      </c>
      <c r="E170" s="42">
        <v>12300</v>
      </c>
      <c r="F170" s="45">
        <v>34.700000000000003</v>
      </c>
      <c r="G170" s="45">
        <v>24.7</v>
      </c>
      <c r="H170" s="45">
        <v>45.3</v>
      </c>
    </row>
    <row r="171" spans="1:8" ht="12" customHeight="1" x14ac:dyDescent="0.2">
      <c r="A171" s="44" t="s">
        <v>0</v>
      </c>
      <c r="B171" s="40" t="s">
        <v>463</v>
      </c>
      <c r="C171" s="41" t="s">
        <v>0</v>
      </c>
      <c r="D171" s="42" t="s">
        <v>0</v>
      </c>
      <c r="E171" s="42" t="s">
        <v>0</v>
      </c>
      <c r="F171" s="43" t="s">
        <v>0</v>
      </c>
      <c r="G171" s="43" t="s">
        <v>0</v>
      </c>
      <c r="H171" s="43" t="s">
        <v>0</v>
      </c>
    </row>
    <row r="172" spans="1:8" ht="12" customHeight="1" x14ac:dyDescent="0.2">
      <c r="A172" s="44" t="s">
        <v>0</v>
      </c>
      <c r="B172" s="47" t="s">
        <v>482</v>
      </c>
      <c r="C172" s="41" t="s">
        <v>0</v>
      </c>
      <c r="D172" s="42">
        <v>23070</v>
      </c>
      <c r="E172" s="42">
        <v>41041</v>
      </c>
      <c r="F172" s="45">
        <v>56.2</v>
      </c>
      <c r="G172" s="45">
        <v>36.9</v>
      </c>
      <c r="H172" s="45">
        <v>66.8</v>
      </c>
    </row>
    <row r="173" spans="1:8" ht="12" customHeight="1" x14ac:dyDescent="0.2">
      <c r="A173" s="44" t="s">
        <v>0</v>
      </c>
      <c r="B173" s="47" t="s">
        <v>483</v>
      </c>
      <c r="C173" s="41" t="s">
        <v>0</v>
      </c>
      <c r="D173" s="42">
        <v>22148</v>
      </c>
      <c r="E173" s="42">
        <v>41041</v>
      </c>
      <c r="F173" s="45">
        <v>54</v>
      </c>
      <c r="G173" s="45">
        <v>34.6</v>
      </c>
      <c r="H173" s="45">
        <v>64</v>
      </c>
    </row>
    <row r="174" spans="1:8" ht="12" customHeight="1" x14ac:dyDescent="0.2">
      <c r="A174" s="44" t="s">
        <v>0</v>
      </c>
      <c r="B174" s="47" t="s">
        <v>466</v>
      </c>
      <c r="C174" s="41" t="s">
        <v>0</v>
      </c>
      <c r="D174" s="42">
        <v>26966</v>
      </c>
      <c r="E174" s="42">
        <v>40715</v>
      </c>
      <c r="F174" s="45">
        <v>66.2</v>
      </c>
      <c r="G174" s="45">
        <v>51</v>
      </c>
      <c r="H174" s="45">
        <v>75</v>
      </c>
    </row>
    <row r="175" spans="1:8" ht="12" customHeight="1" x14ac:dyDescent="0.2">
      <c r="A175" s="44" t="s">
        <v>0</v>
      </c>
      <c r="B175" s="47" t="s">
        <v>467</v>
      </c>
      <c r="C175" s="41" t="s">
        <v>354</v>
      </c>
      <c r="D175" s="42">
        <v>20391</v>
      </c>
      <c r="E175" s="42">
        <v>39237</v>
      </c>
      <c r="F175" s="45">
        <v>52</v>
      </c>
      <c r="G175" s="45">
        <v>40</v>
      </c>
      <c r="H175" s="45">
        <v>61.5</v>
      </c>
    </row>
    <row r="176" spans="1:8" ht="12" customHeight="1" x14ac:dyDescent="0.2">
      <c r="A176" s="44" t="s">
        <v>0</v>
      </c>
      <c r="B176" s="47" t="s">
        <v>0</v>
      </c>
      <c r="C176" s="41" t="s">
        <v>355</v>
      </c>
      <c r="D176" s="42">
        <v>25791</v>
      </c>
      <c r="E176" s="42">
        <v>39237</v>
      </c>
      <c r="F176" s="45">
        <v>65.7</v>
      </c>
      <c r="G176" s="45">
        <v>53.5</v>
      </c>
      <c r="H176" s="45">
        <v>75.5</v>
      </c>
    </row>
    <row r="177" spans="1:8" ht="12" customHeight="1" x14ac:dyDescent="0.2">
      <c r="A177" s="44" t="s">
        <v>0</v>
      </c>
      <c r="B177" s="47" t="s">
        <v>486</v>
      </c>
      <c r="C177" s="41" t="s">
        <v>375</v>
      </c>
      <c r="D177" s="42">
        <v>23523</v>
      </c>
      <c r="E177" s="42">
        <v>37920</v>
      </c>
      <c r="F177" s="45">
        <v>62</v>
      </c>
      <c r="G177" s="45">
        <v>47.9</v>
      </c>
      <c r="H177" s="45">
        <v>71.900000000000006</v>
      </c>
    </row>
    <row r="178" spans="1:8" ht="12" customHeight="1" x14ac:dyDescent="0.2">
      <c r="A178" s="44" t="s">
        <v>0</v>
      </c>
      <c r="B178" s="47" t="s">
        <v>0</v>
      </c>
      <c r="C178" s="41" t="s">
        <v>378</v>
      </c>
      <c r="D178" s="42">
        <v>10554</v>
      </c>
      <c r="E178" s="42">
        <v>17929</v>
      </c>
      <c r="F178" s="45">
        <v>58.9</v>
      </c>
      <c r="G178" s="45">
        <v>46.2</v>
      </c>
      <c r="H178" s="45">
        <v>68.400000000000006</v>
      </c>
    </row>
    <row r="179" spans="1:8" ht="12" customHeight="1" x14ac:dyDescent="0.2">
      <c r="A179" s="44" t="s">
        <v>0</v>
      </c>
      <c r="B179" s="47" t="s">
        <v>484</v>
      </c>
      <c r="C179" s="41" t="s">
        <v>375</v>
      </c>
      <c r="D179" s="42">
        <v>5603</v>
      </c>
      <c r="E179" s="42">
        <v>16565</v>
      </c>
      <c r="F179" s="45">
        <v>33.799999999999997</v>
      </c>
      <c r="G179" s="45">
        <v>19.3</v>
      </c>
      <c r="H179" s="45">
        <v>41.7</v>
      </c>
    </row>
    <row r="180" spans="1:8" ht="12" customHeight="1" x14ac:dyDescent="0.2">
      <c r="A180" s="44" t="s">
        <v>0</v>
      </c>
      <c r="B180" s="47" t="s">
        <v>0</v>
      </c>
      <c r="C180" s="41" t="s">
        <v>376</v>
      </c>
      <c r="D180" s="42">
        <v>830</v>
      </c>
      <c r="E180" s="42">
        <v>2230</v>
      </c>
      <c r="F180" s="45">
        <v>37.200000000000003</v>
      </c>
      <c r="G180" s="45">
        <v>15.4</v>
      </c>
      <c r="H180" s="45">
        <v>50</v>
      </c>
    </row>
    <row r="181" spans="1:8" ht="12" customHeight="1" x14ac:dyDescent="0.2">
      <c r="A181" s="44" t="s">
        <v>0</v>
      </c>
      <c r="B181" s="47" t="s">
        <v>485</v>
      </c>
      <c r="C181" s="41" t="s">
        <v>0</v>
      </c>
      <c r="D181" s="42">
        <v>11128</v>
      </c>
      <c r="E181" s="42">
        <v>26966</v>
      </c>
      <c r="F181" s="45">
        <v>41.3</v>
      </c>
      <c r="G181" s="45">
        <v>33.5</v>
      </c>
      <c r="H181" s="45">
        <v>48.2</v>
      </c>
    </row>
    <row r="182" spans="1:8" ht="12" customHeight="1" x14ac:dyDescent="0.2">
      <c r="A182" s="44" t="s">
        <v>0</v>
      </c>
      <c r="B182" s="47" t="s">
        <v>473</v>
      </c>
      <c r="C182" s="41" t="s">
        <v>360</v>
      </c>
      <c r="D182" s="42">
        <v>7935</v>
      </c>
      <c r="E182" s="42">
        <v>20391</v>
      </c>
      <c r="F182" s="45">
        <v>38.9</v>
      </c>
      <c r="G182" s="45">
        <v>31.7</v>
      </c>
      <c r="H182" s="45">
        <v>46.4</v>
      </c>
    </row>
    <row r="183" spans="1:8" ht="12" customHeight="1" x14ac:dyDescent="0.2">
      <c r="A183" s="44" t="s">
        <v>0</v>
      </c>
      <c r="B183" s="47" t="s">
        <v>474</v>
      </c>
      <c r="C183" s="41" t="s">
        <v>487</v>
      </c>
      <c r="D183" s="42" t="s">
        <v>0</v>
      </c>
      <c r="E183" s="42" t="s">
        <v>0</v>
      </c>
      <c r="F183" s="43" t="s">
        <v>0</v>
      </c>
      <c r="G183" s="43" t="s">
        <v>0</v>
      </c>
      <c r="H183" s="43" t="s">
        <v>0</v>
      </c>
    </row>
    <row r="184" spans="1:8" ht="12" customHeight="1" x14ac:dyDescent="0.2">
      <c r="A184" s="44" t="s">
        <v>0</v>
      </c>
      <c r="B184" s="47" t="s">
        <v>0</v>
      </c>
      <c r="C184" s="41" t="s">
        <v>379</v>
      </c>
      <c r="D184" s="42">
        <v>933</v>
      </c>
      <c r="E184" s="42">
        <v>22023</v>
      </c>
      <c r="F184" s="45">
        <v>4.2</v>
      </c>
      <c r="G184" s="43" t="s">
        <v>269</v>
      </c>
      <c r="H184" s="45">
        <v>4.0999999999999996</v>
      </c>
    </row>
    <row r="185" spans="1:8" ht="12" customHeight="1" x14ac:dyDescent="0.2">
      <c r="A185" s="44" t="s">
        <v>0</v>
      </c>
      <c r="B185" s="47" t="s">
        <v>0</v>
      </c>
      <c r="C185" s="41" t="s">
        <v>380</v>
      </c>
      <c r="D185" s="42">
        <v>591</v>
      </c>
      <c r="E185" s="42">
        <v>22023</v>
      </c>
      <c r="F185" s="45">
        <v>2.7</v>
      </c>
      <c r="G185" s="43" t="s">
        <v>269</v>
      </c>
      <c r="H185" s="45">
        <v>3.9</v>
      </c>
    </row>
    <row r="186" spans="1:8" ht="12" customHeight="1" x14ac:dyDescent="0.2">
      <c r="A186" s="44" t="s">
        <v>0</v>
      </c>
      <c r="B186" s="47" t="s">
        <v>0</v>
      </c>
      <c r="C186" s="41" t="s">
        <v>381</v>
      </c>
      <c r="D186" s="42">
        <v>927</v>
      </c>
      <c r="E186" s="42">
        <v>22023</v>
      </c>
      <c r="F186" s="45">
        <v>4.2</v>
      </c>
      <c r="G186" s="45">
        <v>2</v>
      </c>
      <c r="H186" s="45">
        <v>5.8</v>
      </c>
    </row>
    <row r="187" spans="1:8" ht="12" customHeight="1" x14ac:dyDescent="0.2">
      <c r="A187" s="44" t="s">
        <v>0</v>
      </c>
      <c r="B187" s="47" t="s">
        <v>0</v>
      </c>
      <c r="C187" s="41" t="s">
        <v>382</v>
      </c>
      <c r="D187" s="42">
        <v>1546</v>
      </c>
      <c r="E187" s="42">
        <v>22023</v>
      </c>
      <c r="F187" s="45">
        <v>7</v>
      </c>
      <c r="G187" s="45">
        <v>4.3</v>
      </c>
      <c r="H187" s="45">
        <v>10.1</v>
      </c>
    </row>
    <row r="188" spans="1:8" ht="12" customHeight="1" x14ac:dyDescent="0.2">
      <c r="A188" s="44" t="s">
        <v>0</v>
      </c>
      <c r="B188" s="47" t="s">
        <v>0</v>
      </c>
      <c r="C188" s="41" t="s">
        <v>383</v>
      </c>
      <c r="D188" s="42">
        <v>6720</v>
      </c>
      <c r="E188" s="42">
        <v>22023</v>
      </c>
      <c r="F188" s="45">
        <v>30.5</v>
      </c>
      <c r="G188" s="45">
        <v>25.6</v>
      </c>
      <c r="H188" s="45">
        <v>41</v>
      </c>
    </row>
    <row r="189" spans="1:8" ht="12" customHeight="1" x14ac:dyDescent="0.2">
      <c r="A189" s="44" t="s">
        <v>0</v>
      </c>
      <c r="B189" s="47" t="s">
        <v>0</v>
      </c>
      <c r="C189" s="41" t="s">
        <v>384</v>
      </c>
      <c r="D189" s="42">
        <v>11306</v>
      </c>
      <c r="E189" s="42">
        <v>22023</v>
      </c>
      <c r="F189" s="45">
        <v>51.3</v>
      </c>
      <c r="G189" s="45">
        <v>41.8</v>
      </c>
      <c r="H189" s="45">
        <v>56.5</v>
      </c>
    </row>
    <row r="190" spans="1:8" ht="12" customHeight="1" x14ac:dyDescent="0.2">
      <c r="A190" s="44" t="s">
        <v>0</v>
      </c>
      <c r="B190" s="40" t="s">
        <v>0</v>
      </c>
      <c r="C190" s="41" t="s">
        <v>488</v>
      </c>
      <c r="D190" s="42" t="s">
        <v>0</v>
      </c>
      <c r="E190" s="42" t="s">
        <v>0</v>
      </c>
      <c r="F190" s="43" t="s">
        <v>0</v>
      </c>
      <c r="G190" s="43" t="s">
        <v>0</v>
      </c>
      <c r="H190" s="43" t="s">
        <v>0</v>
      </c>
    </row>
    <row r="191" spans="1:8" ht="12" customHeight="1" x14ac:dyDescent="0.2">
      <c r="A191" s="44" t="s">
        <v>0</v>
      </c>
      <c r="B191" s="47" t="s">
        <v>0</v>
      </c>
      <c r="C191" s="41" t="s">
        <v>379</v>
      </c>
      <c r="D191" s="42">
        <v>510</v>
      </c>
      <c r="E191" s="42">
        <v>10554</v>
      </c>
      <c r="F191" s="45">
        <v>4.8</v>
      </c>
      <c r="G191" s="43" t="s">
        <v>269</v>
      </c>
      <c r="H191" s="45">
        <v>5.6</v>
      </c>
    </row>
    <row r="192" spans="1:8" ht="12" customHeight="1" x14ac:dyDescent="0.2">
      <c r="A192" s="44" t="s">
        <v>0</v>
      </c>
      <c r="B192" s="47" t="s">
        <v>0</v>
      </c>
      <c r="C192" s="41" t="s">
        <v>380</v>
      </c>
      <c r="D192" s="42">
        <v>364</v>
      </c>
      <c r="E192" s="42">
        <v>10554</v>
      </c>
      <c r="F192" s="45">
        <v>3.4</v>
      </c>
      <c r="G192" s="43" t="s">
        <v>269</v>
      </c>
      <c r="H192" s="45">
        <v>5.3</v>
      </c>
    </row>
    <row r="193" spans="1:8" ht="12" customHeight="1" x14ac:dyDescent="0.2">
      <c r="A193" s="44" t="s">
        <v>0</v>
      </c>
      <c r="B193" s="47" t="s">
        <v>0</v>
      </c>
      <c r="C193" s="41" t="s">
        <v>381</v>
      </c>
      <c r="D193" s="42">
        <v>601</v>
      </c>
      <c r="E193" s="42">
        <v>10554</v>
      </c>
      <c r="F193" s="45">
        <v>5.7</v>
      </c>
      <c r="G193" s="43" t="s">
        <v>269</v>
      </c>
      <c r="H193" s="45">
        <v>8.3000000000000007</v>
      </c>
    </row>
    <row r="194" spans="1:8" ht="12" customHeight="1" x14ac:dyDescent="0.2">
      <c r="A194" s="44" t="s">
        <v>0</v>
      </c>
      <c r="B194" s="47" t="s">
        <v>0</v>
      </c>
      <c r="C194" s="41" t="s">
        <v>382</v>
      </c>
      <c r="D194" s="42">
        <v>1032</v>
      </c>
      <c r="E194" s="42">
        <v>10554</v>
      </c>
      <c r="F194" s="45">
        <v>9.8000000000000007</v>
      </c>
      <c r="G194" s="43" t="s">
        <v>269</v>
      </c>
      <c r="H194" s="45">
        <v>13.6</v>
      </c>
    </row>
    <row r="195" spans="1:8" ht="12" customHeight="1" x14ac:dyDescent="0.2">
      <c r="A195" s="44" t="s">
        <v>0</v>
      </c>
      <c r="B195" s="47" t="s">
        <v>0</v>
      </c>
      <c r="C195" s="41" t="s">
        <v>383</v>
      </c>
      <c r="D195" s="42">
        <v>3964</v>
      </c>
      <c r="E195" s="42">
        <v>10554</v>
      </c>
      <c r="F195" s="45">
        <v>37.6</v>
      </c>
      <c r="G195" s="45">
        <v>29.2</v>
      </c>
      <c r="H195" s="45">
        <v>46.9</v>
      </c>
    </row>
    <row r="196" spans="1:8" ht="12" customHeight="1" x14ac:dyDescent="0.2">
      <c r="A196" s="44" t="s">
        <v>0</v>
      </c>
      <c r="B196" s="47" t="s">
        <v>0</v>
      </c>
      <c r="C196" s="41" t="s">
        <v>384</v>
      </c>
      <c r="D196" s="42">
        <v>4083</v>
      </c>
      <c r="E196" s="42">
        <v>10554</v>
      </c>
      <c r="F196" s="45">
        <v>38.700000000000003</v>
      </c>
      <c r="G196" s="45">
        <v>28.6</v>
      </c>
      <c r="H196" s="45">
        <v>46.7</v>
      </c>
    </row>
    <row r="197" spans="1:8" ht="12" customHeight="1" x14ac:dyDescent="0.2">
      <c r="A197" s="44" t="s">
        <v>0</v>
      </c>
      <c r="B197" s="40" t="s">
        <v>385</v>
      </c>
      <c r="C197" s="41" t="s">
        <v>489</v>
      </c>
      <c r="D197" s="42" t="s">
        <v>0</v>
      </c>
      <c r="E197" s="42" t="s">
        <v>0</v>
      </c>
      <c r="F197" s="43" t="s">
        <v>0</v>
      </c>
      <c r="G197" s="43" t="s">
        <v>0</v>
      </c>
      <c r="H197" s="43" t="s">
        <v>0</v>
      </c>
    </row>
    <row r="198" spans="1:8" ht="12" customHeight="1" x14ac:dyDescent="0.2">
      <c r="A198" s="44" t="s">
        <v>0</v>
      </c>
      <c r="B198" s="47" t="s">
        <v>0</v>
      </c>
      <c r="C198" s="58" t="s">
        <v>386</v>
      </c>
      <c r="D198" s="42">
        <v>7818</v>
      </c>
      <c r="E198" s="42">
        <v>18972</v>
      </c>
      <c r="F198" s="45">
        <v>41.2</v>
      </c>
      <c r="G198" s="45">
        <v>27.5</v>
      </c>
      <c r="H198" s="45">
        <v>52.2</v>
      </c>
    </row>
    <row r="199" spans="1:8" ht="12" customHeight="1" x14ac:dyDescent="0.2">
      <c r="A199" s="44" t="s">
        <v>0</v>
      </c>
      <c r="B199" s="47" t="s">
        <v>0</v>
      </c>
      <c r="C199" s="46" t="s">
        <v>387</v>
      </c>
      <c r="D199" s="42">
        <v>6372</v>
      </c>
      <c r="E199" s="42">
        <v>18972</v>
      </c>
      <c r="F199" s="45">
        <v>33.6</v>
      </c>
      <c r="G199" s="45">
        <v>29</v>
      </c>
      <c r="H199" s="45">
        <v>39.1</v>
      </c>
    </row>
    <row r="200" spans="1:8" ht="12" customHeight="1" x14ac:dyDescent="0.2">
      <c r="A200" s="56" t="s">
        <v>0</v>
      </c>
      <c r="B200" s="57" t="s">
        <v>0</v>
      </c>
      <c r="C200" s="49" t="s">
        <v>388</v>
      </c>
      <c r="D200" s="50">
        <v>4782</v>
      </c>
      <c r="E200" s="50">
        <v>18972</v>
      </c>
      <c r="F200" s="51">
        <v>25.2</v>
      </c>
      <c r="G200" s="51">
        <v>13.8</v>
      </c>
      <c r="H200" s="51">
        <v>36.6</v>
      </c>
    </row>
    <row r="201" spans="1:8" ht="12" customHeight="1" x14ac:dyDescent="0.2">
      <c r="A201" s="55" t="s">
        <v>390</v>
      </c>
      <c r="B201" s="40" t="s">
        <v>435</v>
      </c>
      <c r="C201" s="41" t="s">
        <v>0</v>
      </c>
      <c r="D201" s="42" t="s">
        <v>0</v>
      </c>
      <c r="E201" s="42" t="s">
        <v>0</v>
      </c>
      <c r="F201" s="43" t="s">
        <v>0</v>
      </c>
      <c r="G201" s="43" t="s">
        <v>0</v>
      </c>
      <c r="H201" s="43" t="s">
        <v>0</v>
      </c>
    </row>
    <row r="202" spans="1:8" ht="36" customHeight="1" x14ac:dyDescent="0.2">
      <c r="A202" s="44" t="s">
        <v>0</v>
      </c>
      <c r="B202" s="47" t="s">
        <v>436</v>
      </c>
      <c r="C202" s="41" t="s">
        <v>437</v>
      </c>
      <c r="D202" s="42" t="s">
        <v>0</v>
      </c>
      <c r="E202" s="42" t="s">
        <v>0</v>
      </c>
      <c r="F202" s="43" t="s">
        <v>0</v>
      </c>
      <c r="G202" s="43" t="s">
        <v>0</v>
      </c>
      <c r="H202" s="43" t="s">
        <v>0</v>
      </c>
    </row>
    <row r="203" spans="1:8" ht="12" customHeight="1" x14ac:dyDescent="0.2">
      <c r="A203" s="44" t="s">
        <v>0</v>
      </c>
      <c r="B203" s="47" t="s">
        <v>0</v>
      </c>
      <c r="C203" s="41" t="s">
        <v>438</v>
      </c>
      <c r="D203" s="42">
        <v>5054</v>
      </c>
      <c r="E203" s="42">
        <v>6606</v>
      </c>
      <c r="F203" s="45">
        <v>76.5</v>
      </c>
      <c r="G203" s="45">
        <v>42.9</v>
      </c>
      <c r="H203" s="45">
        <v>94.1</v>
      </c>
    </row>
    <row r="204" spans="1:8" ht="12" customHeight="1" x14ac:dyDescent="0.2">
      <c r="A204" s="44" t="s">
        <v>0</v>
      </c>
      <c r="B204" s="47" t="s">
        <v>0</v>
      </c>
      <c r="C204" s="41" t="s">
        <v>476</v>
      </c>
      <c r="D204" s="42">
        <v>2773</v>
      </c>
      <c r="E204" s="42">
        <v>6606</v>
      </c>
      <c r="F204" s="45">
        <v>42</v>
      </c>
      <c r="G204" s="45">
        <v>14.3</v>
      </c>
      <c r="H204" s="45">
        <v>52</v>
      </c>
    </row>
    <row r="205" spans="1:8" ht="12" customHeight="1" x14ac:dyDescent="0.2">
      <c r="A205" s="44" t="s">
        <v>0</v>
      </c>
      <c r="B205" s="47" t="s">
        <v>0</v>
      </c>
      <c r="C205" s="41" t="s">
        <v>477</v>
      </c>
      <c r="D205" s="42">
        <v>1118</v>
      </c>
      <c r="E205" s="42">
        <v>6606</v>
      </c>
      <c r="F205" s="45">
        <v>16.899999999999999</v>
      </c>
      <c r="G205" s="43" t="s">
        <v>269</v>
      </c>
      <c r="H205" s="45">
        <v>21.4</v>
      </c>
    </row>
    <row r="206" spans="1:8" ht="12" customHeight="1" x14ac:dyDescent="0.2">
      <c r="A206" s="44" t="s">
        <v>0</v>
      </c>
      <c r="B206" s="47" t="s">
        <v>0</v>
      </c>
      <c r="C206" s="41" t="s">
        <v>441</v>
      </c>
      <c r="D206" s="42">
        <v>1163</v>
      </c>
      <c r="E206" s="42">
        <v>6606</v>
      </c>
      <c r="F206" s="45">
        <v>17.600000000000001</v>
      </c>
      <c r="G206" s="43" t="s">
        <v>269</v>
      </c>
      <c r="H206" s="45">
        <v>23.6</v>
      </c>
    </row>
    <row r="207" spans="1:8" ht="12" customHeight="1" x14ac:dyDescent="0.2">
      <c r="A207" s="44" t="s">
        <v>0</v>
      </c>
      <c r="B207" s="47" t="s">
        <v>0</v>
      </c>
      <c r="C207" s="41" t="s">
        <v>442</v>
      </c>
      <c r="D207" s="42">
        <v>825</v>
      </c>
      <c r="E207" s="42">
        <v>6606</v>
      </c>
      <c r="F207" s="45">
        <v>12.5</v>
      </c>
      <c r="G207" s="43" t="s">
        <v>269</v>
      </c>
      <c r="H207" s="45">
        <v>34.5</v>
      </c>
    </row>
    <row r="208" spans="1:8" ht="12" customHeight="1" x14ac:dyDescent="0.2">
      <c r="A208" s="44" t="s">
        <v>0</v>
      </c>
      <c r="B208" s="47" t="s">
        <v>0</v>
      </c>
      <c r="C208" s="41" t="s">
        <v>443</v>
      </c>
      <c r="D208" s="42">
        <v>727</v>
      </c>
      <c r="E208" s="42">
        <v>6606</v>
      </c>
      <c r="F208" s="45">
        <v>11</v>
      </c>
      <c r="G208" s="43" t="s">
        <v>269</v>
      </c>
      <c r="H208" s="45">
        <v>21.1</v>
      </c>
    </row>
    <row r="209" spans="1:8" ht="48" customHeight="1" x14ac:dyDescent="0.2">
      <c r="A209" s="44" t="s">
        <v>0</v>
      </c>
      <c r="B209" s="47" t="s">
        <v>0</v>
      </c>
      <c r="C209" s="41" t="s">
        <v>478</v>
      </c>
      <c r="D209" s="42" t="s">
        <v>0</v>
      </c>
      <c r="E209" s="42" t="s">
        <v>0</v>
      </c>
      <c r="F209" s="43" t="s">
        <v>0</v>
      </c>
      <c r="G209" s="43" t="s">
        <v>0</v>
      </c>
      <c r="H209" s="43" t="s">
        <v>0</v>
      </c>
    </row>
    <row r="210" spans="1:8" ht="12" customHeight="1" x14ac:dyDescent="0.2">
      <c r="A210" s="44" t="s">
        <v>0</v>
      </c>
      <c r="B210" s="47" t="s">
        <v>0</v>
      </c>
      <c r="C210" s="41" t="s">
        <v>367</v>
      </c>
      <c r="D210" s="42">
        <v>2773</v>
      </c>
      <c r="E210" s="42">
        <v>5054</v>
      </c>
      <c r="F210" s="45">
        <v>54.9</v>
      </c>
      <c r="G210" s="45">
        <v>33.299999999999997</v>
      </c>
      <c r="H210" s="45">
        <v>75</v>
      </c>
    </row>
    <row r="211" spans="1:8" ht="12" customHeight="1" x14ac:dyDescent="0.2">
      <c r="A211" s="44" t="s">
        <v>0</v>
      </c>
      <c r="B211" s="47" t="s">
        <v>0</v>
      </c>
      <c r="C211" s="41" t="s">
        <v>479</v>
      </c>
      <c r="D211" s="42">
        <v>1118</v>
      </c>
      <c r="E211" s="42">
        <v>5054</v>
      </c>
      <c r="F211" s="45">
        <v>22.1</v>
      </c>
      <c r="G211" s="45">
        <v>5.4</v>
      </c>
      <c r="H211" s="45">
        <v>30.9</v>
      </c>
    </row>
    <row r="212" spans="1:8" ht="12" customHeight="1" x14ac:dyDescent="0.2">
      <c r="A212" s="44" t="s">
        <v>0</v>
      </c>
      <c r="B212" s="47" t="s">
        <v>0</v>
      </c>
      <c r="C212" s="41" t="s">
        <v>445</v>
      </c>
      <c r="D212" s="42">
        <v>1163</v>
      </c>
      <c r="E212" s="42">
        <v>5054</v>
      </c>
      <c r="F212" s="45">
        <v>23</v>
      </c>
      <c r="G212" s="45">
        <v>6.1</v>
      </c>
      <c r="H212" s="45">
        <v>35</v>
      </c>
    </row>
    <row r="213" spans="1:8" ht="12" customHeight="1" x14ac:dyDescent="0.2">
      <c r="A213" s="44" t="s">
        <v>0</v>
      </c>
      <c r="B213" s="47" t="s">
        <v>446</v>
      </c>
      <c r="C213" s="41" t="s">
        <v>0</v>
      </c>
      <c r="D213" s="42">
        <v>6119</v>
      </c>
      <c r="E213" s="42">
        <v>8365</v>
      </c>
      <c r="F213" s="45">
        <v>73.2</v>
      </c>
      <c r="G213" s="45">
        <v>42.1</v>
      </c>
      <c r="H213" s="45">
        <v>94.7</v>
      </c>
    </row>
    <row r="214" spans="1:8" ht="12" customHeight="1" x14ac:dyDescent="0.2">
      <c r="A214" s="44" t="s">
        <v>0</v>
      </c>
      <c r="B214" s="47" t="s">
        <v>447</v>
      </c>
      <c r="C214" s="41" t="s">
        <v>368</v>
      </c>
      <c r="D214" s="42">
        <v>15320</v>
      </c>
      <c r="E214" s="42">
        <v>20886</v>
      </c>
      <c r="F214" s="45">
        <v>73.400000000000006</v>
      </c>
      <c r="G214" s="45">
        <v>27.5</v>
      </c>
      <c r="H214" s="45">
        <v>90.9</v>
      </c>
    </row>
    <row r="215" spans="1:8" ht="12" customHeight="1" x14ac:dyDescent="0.2">
      <c r="A215" s="44" t="s">
        <v>0</v>
      </c>
      <c r="B215" s="47" t="s">
        <v>480</v>
      </c>
      <c r="C215" s="41" t="s">
        <v>369</v>
      </c>
      <c r="D215" s="42">
        <v>6315</v>
      </c>
      <c r="E215" s="42">
        <v>9063</v>
      </c>
      <c r="F215" s="45">
        <v>69.7</v>
      </c>
      <c r="G215" s="45">
        <v>58.4</v>
      </c>
      <c r="H215" s="45">
        <v>91.3</v>
      </c>
    </row>
    <row r="216" spans="1:8" ht="12" customHeight="1" x14ac:dyDescent="0.2">
      <c r="A216" s="44" t="s">
        <v>0</v>
      </c>
      <c r="B216" s="47" t="s">
        <v>0</v>
      </c>
      <c r="C216" s="41" t="s">
        <v>370</v>
      </c>
      <c r="D216" s="42">
        <v>6744</v>
      </c>
      <c r="E216" s="42">
        <v>9579</v>
      </c>
      <c r="F216" s="45">
        <v>70.400000000000006</v>
      </c>
      <c r="G216" s="45">
        <v>53.8</v>
      </c>
      <c r="H216" s="45">
        <v>93.7</v>
      </c>
    </row>
    <row r="217" spans="1:8" ht="12" customHeight="1" x14ac:dyDescent="0.2">
      <c r="A217" s="44" t="s">
        <v>0</v>
      </c>
      <c r="B217" s="47" t="s">
        <v>0</v>
      </c>
      <c r="C217" s="41" t="s">
        <v>371</v>
      </c>
      <c r="D217" s="42">
        <v>5785</v>
      </c>
      <c r="E217" s="42">
        <v>8473</v>
      </c>
      <c r="F217" s="45">
        <v>68.3</v>
      </c>
      <c r="G217" s="45">
        <v>50</v>
      </c>
      <c r="H217" s="45">
        <v>99</v>
      </c>
    </row>
    <row r="218" spans="1:8" ht="12" customHeight="1" x14ac:dyDescent="0.2">
      <c r="A218" s="44" t="s">
        <v>0</v>
      </c>
      <c r="B218" s="47" t="s">
        <v>448</v>
      </c>
      <c r="C218" s="41" t="s">
        <v>333</v>
      </c>
      <c r="D218" s="42">
        <v>739</v>
      </c>
      <c r="E218" s="42">
        <v>6090</v>
      </c>
      <c r="F218" s="45">
        <v>12.1</v>
      </c>
      <c r="G218" s="43" t="s">
        <v>269</v>
      </c>
      <c r="H218" s="45">
        <v>17.399999999999999</v>
      </c>
    </row>
    <row r="219" spans="1:8" ht="12" customHeight="1" x14ac:dyDescent="0.2">
      <c r="A219" s="44" t="s">
        <v>0</v>
      </c>
      <c r="B219" s="47" t="s">
        <v>0</v>
      </c>
      <c r="C219" s="41" t="s">
        <v>334</v>
      </c>
      <c r="D219" s="42">
        <v>5201</v>
      </c>
      <c r="E219" s="42">
        <v>6090</v>
      </c>
      <c r="F219" s="45">
        <v>85.4</v>
      </c>
      <c r="G219" s="45">
        <v>79.3</v>
      </c>
      <c r="H219" s="45">
        <v>100</v>
      </c>
    </row>
    <row r="220" spans="1:8" ht="12" customHeight="1" x14ac:dyDescent="0.2">
      <c r="A220" s="44" t="s">
        <v>0</v>
      </c>
      <c r="B220" s="47" t="s">
        <v>0</v>
      </c>
      <c r="C220" s="41" t="s">
        <v>335</v>
      </c>
      <c r="D220" s="42">
        <v>150</v>
      </c>
      <c r="E220" s="42">
        <v>6090</v>
      </c>
      <c r="F220" s="45">
        <v>2.5</v>
      </c>
      <c r="G220" s="43" t="s">
        <v>269</v>
      </c>
      <c r="H220" s="45">
        <v>1.6</v>
      </c>
    </row>
    <row r="221" spans="1:8" ht="12" customHeight="1" x14ac:dyDescent="0.2">
      <c r="A221" s="44" t="s">
        <v>0</v>
      </c>
      <c r="B221" s="47" t="s">
        <v>449</v>
      </c>
      <c r="C221" s="41" t="s">
        <v>336</v>
      </c>
      <c r="D221" s="42">
        <v>2580</v>
      </c>
      <c r="E221" s="42">
        <v>5376</v>
      </c>
      <c r="F221" s="45">
        <v>48</v>
      </c>
      <c r="G221" s="45">
        <v>37.5</v>
      </c>
      <c r="H221" s="45">
        <v>62.5</v>
      </c>
    </row>
    <row r="222" spans="1:8" ht="12" customHeight="1" x14ac:dyDescent="0.2">
      <c r="A222" s="44" t="s">
        <v>0</v>
      </c>
      <c r="B222" s="47" t="s">
        <v>0</v>
      </c>
      <c r="C222" s="41" t="s">
        <v>337</v>
      </c>
      <c r="D222" s="42">
        <v>845</v>
      </c>
      <c r="E222" s="42">
        <v>5376</v>
      </c>
      <c r="F222" s="45">
        <v>15.7</v>
      </c>
      <c r="G222" s="43" t="s">
        <v>269</v>
      </c>
      <c r="H222" s="45">
        <v>24.1</v>
      </c>
    </row>
    <row r="223" spans="1:8" ht="12" customHeight="1" x14ac:dyDescent="0.2">
      <c r="A223" s="44" t="s">
        <v>0</v>
      </c>
      <c r="B223" s="47" t="s">
        <v>0</v>
      </c>
      <c r="C223" s="41" t="s">
        <v>338</v>
      </c>
      <c r="D223" s="42">
        <v>1951</v>
      </c>
      <c r="E223" s="42">
        <v>5376</v>
      </c>
      <c r="F223" s="45">
        <v>36.299999999999997</v>
      </c>
      <c r="G223" s="45">
        <v>17.100000000000001</v>
      </c>
      <c r="H223" s="45">
        <v>45.9</v>
      </c>
    </row>
    <row r="224" spans="1:8" ht="12" customHeight="1" x14ac:dyDescent="0.2">
      <c r="A224" s="44" t="s">
        <v>0</v>
      </c>
      <c r="B224" s="40" t="s">
        <v>450</v>
      </c>
      <c r="C224" s="41" t="s">
        <v>0</v>
      </c>
      <c r="D224" s="42" t="s">
        <v>0</v>
      </c>
      <c r="E224" s="42" t="s">
        <v>0</v>
      </c>
      <c r="F224" s="43" t="s">
        <v>0</v>
      </c>
      <c r="G224" s="43" t="s">
        <v>0</v>
      </c>
      <c r="H224" s="43" t="s">
        <v>0</v>
      </c>
    </row>
    <row r="225" spans="1:8" ht="12" customHeight="1" x14ac:dyDescent="0.2">
      <c r="A225" s="44" t="s">
        <v>0</v>
      </c>
      <c r="B225" s="47" t="s">
        <v>451</v>
      </c>
      <c r="C225" s="41" t="s">
        <v>0</v>
      </c>
      <c r="D225" s="42">
        <v>176033</v>
      </c>
      <c r="E225" s="42">
        <v>214633</v>
      </c>
      <c r="F225" s="45">
        <v>82</v>
      </c>
      <c r="G225" s="45">
        <v>60.2</v>
      </c>
      <c r="H225" s="45">
        <v>94.4</v>
      </c>
    </row>
    <row r="226" spans="1:8" ht="12" customHeight="1" x14ac:dyDescent="0.2">
      <c r="A226" s="44" t="s">
        <v>0</v>
      </c>
      <c r="B226" s="47" t="s">
        <v>452</v>
      </c>
      <c r="C226" s="41" t="s">
        <v>0</v>
      </c>
      <c r="D226" s="42">
        <v>130115</v>
      </c>
      <c r="E226" s="42">
        <v>214527</v>
      </c>
      <c r="F226" s="45">
        <v>60.7</v>
      </c>
      <c r="G226" s="45">
        <v>41.8</v>
      </c>
      <c r="H226" s="45">
        <v>71.8</v>
      </c>
    </row>
    <row r="227" spans="1:8" ht="12" customHeight="1" x14ac:dyDescent="0.2">
      <c r="A227" s="44" t="s">
        <v>0</v>
      </c>
      <c r="B227" s="47" t="s">
        <v>453</v>
      </c>
      <c r="C227" s="41" t="s">
        <v>372</v>
      </c>
      <c r="D227" s="42">
        <v>96983</v>
      </c>
      <c r="E227" s="42">
        <v>92925</v>
      </c>
      <c r="F227" s="45">
        <v>104.4</v>
      </c>
      <c r="G227" s="45">
        <v>55</v>
      </c>
      <c r="H227" s="45">
        <v>119.3</v>
      </c>
    </row>
    <row r="228" spans="1:8" ht="12" customHeight="1" x14ac:dyDescent="0.2">
      <c r="A228" s="44" t="s">
        <v>0</v>
      </c>
      <c r="B228" s="47" t="s">
        <v>454</v>
      </c>
      <c r="C228" s="41" t="s">
        <v>0</v>
      </c>
      <c r="D228" s="42">
        <v>52459</v>
      </c>
      <c r="E228" s="42">
        <v>105148</v>
      </c>
      <c r="F228" s="45">
        <v>49.9</v>
      </c>
      <c r="G228" s="45">
        <v>34.5</v>
      </c>
      <c r="H228" s="45">
        <v>56.9</v>
      </c>
    </row>
    <row r="229" spans="1:8" ht="12" customHeight="1" x14ac:dyDescent="0.2">
      <c r="A229" s="44" t="s">
        <v>0</v>
      </c>
      <c r="B229" s="47" t="s">
        <v>455</v>
      </c>
      <c r="C229" s="41" t="s">
        <v>373</v>
      </c>
      <c r="D229" s="42">
        <v>29142</v>
      </c>
      <c r="E229" s="42">
        <v>113492</v>
      </c>
      <c r="F229" s="45">
        <v>25.7</v>
      </c>
      <c r="G229" s="45">
        <v>14.6</v>
      </c>
      <c r="H229" s="45">
        <v>31.6</v>
      </c>
    </row>
    <row r="230" spans="1:8" ht="12" customHeight="1" x14ac:dyDescent="0.2">
      <c r="A230" s="44" t="s">
        <v>0</v>
      </c>
      <c r="B230" s="47" t="s">
        <v>0</v>
      </c>
      <c r="C230" s="41" t="s">
        <v>374</v>
      </c>
      <c r="D230" s="42">
        <v>38689</v>
      </c>
      <c r="E230" s="42">
        <v>113492</v>
      </c>
      <c r="F230" s="45">
        <v>34.1</v>
      </c>
      <c r="G230" s="45">
        <v>19.600000000000001</v>
      </c>
      <c r="H230" s="45">
        <v>42</v>
      </c>
    </row>
    <row r="231" spans="1:8" ht="12" customHeight="1" x14ac:dyDescent="0.2">
      <c r="A231" s="44" t="s">
        <v>0</v>
      </c>
      <c r="B231" s="47" t="s">
        <v>0</v>
      </c>
      <c r="C231" s="41" t="s">
        <v>340</v>
      </c>
      <c r="D231" s="42">
        <v>48511</v>
      </c>
      <c r="E231" s="42">
        <v>113492</v>
      </c>
      <c r="F231" s="45">
        <v>42.7</v>
      </c>
      <c r="G231" s="45">
        <v>28.1</v>
      </c>
      <c r="H231" s="45">
        <v>53.5</v>
      </c>
    </row>
    <row r="232" spans="1:8" ht="12" customHeight="1" x14ac:dyDescent="0.2">
      <c r="A232" s="44" t="s">
        <v>0</v>
      </c>
      <c r="B232" s="47" t="s">
        <v>481</v>
      </c>
      <c r="C232" s="41" t="s">
        <v>0</v>
      </c>
      <c r="D232" s="42">
        <v>23583</v>
      </c>
      <c r="E232" s="42">
        <v>64637</v>
      </c>
      <c r="F232" s="45">
        <v>36.5</v>
      </c>
      <c r="G232" s="45">
        <v>25.9</v>
      </c>
      <c r="H232" s="45">
        <v>49.7</v>
      </c>
    </row>
    <row r="233" spans="1:8" ht="12" customHeight="1" x14ac:dyDescent="0.2">
      <c r="A233" s="44" t="s">
        <v>0</v>
      </c>
      <c r="B233" s="47" t="s">
        <v>457</v>
      </c>
      <c r="C233" s="41" t="s">
        <v>336</v>
      </c>
      <c r="D233" s="42">
        <v>91374</v>
      </c>
      <c r="E233" s="42">
        <v>176033</v>
      </c>
      <c r="F233" s="45">
        <v>51.9</v>
      </c>
      <c r="G233" s="45">
        <v>46</v>
      </c>
      <c r="H233" s="45">
        <v>58.6</v>
      </c>
    </row>
    <row r="234" spans="1:8" ht="12" customHeight="1" x14ac:dyDescent="0.2">
      <c r="A234" s="44" t="s">
        <v>0</v>
      </c>
      <c r="B234" s="47" t="s">
        <v>0</v>
      </c>
      <c r="C234" s="41" t="s">
        <v>337</v>
      </c>
      <c r="D234" s="42">
        <v>26890</v>
      </c>
      <c r="E234" s="42">
        <v>176033</v>
      </c>
      <c r="F234" s="45">
        <v>15.3</v>
      </c>
      <c r="G234" s="45">
        <v>11.5</v>
      </c>
      <c r="H234" s="45">
        <v>17.899999999999999</v>
      </c>
    </row>
    <row r="235" spans="1:8" ht="12" customHeight="1" x14ac:dyDescent="0.2">
      <c r="A235" s="44" t="s">
        <v>0</v>
      </c>
      <c r="B235" s="47" t="s">
        <v>0</v>
      </c>
      <c r="C235" s="41" t="s">
        <v>338</v>
      </c>
      <c r="D235" s="42">
        <v>57769</v>
      </c>
      <c r="E235" s="42">
        <v>176033</v>
      </c>
      <c r="F235" s="45">
        <v>32.799999999999997</v>
      </c>
      <c r="G235" s="45">
        <v>26.2</v>
      </c>
      <c r="H235" s="45">
        <v>37.200000000000003</v>
      </c>
    </row>
    <row r="236" spans="1:8" ht="12" customHeight="1" x14ac:dyDescent="0.2">
      <c r="A236" s="44" t="s">
        <v>0</v>
      </c>
      <c r="B236" s="47" t="s">
        <v>458</v>
      </c>
      <c r="C236" s="41" t="s">
        <v>349</v>
      </c>
      <c r="D236" s="42">
        <v>70112</v>
      </c>
      <c r="E236" s="42">
        <v>259154</v>
      </c>
      <c r="F236" s="45">
        <v>27.1</v>
      </c>
      <c r="G236" s="45">
        <v>24.7</v>
      </c>
      <c r="H236" s="45">
        <v>29.1</v>
      </c>
    </row>
    <row r="237" spans="1:8" ht="12" customHeight="1" x14ac:dyDescent="0.2">
      <c r="A237" s="44" t="s">
        <v>0</v>
      </c>
      <c r="B237" s="47" t="s">
        <v>0</v>
      </c>
      <c r="C237" s="41" t="s">
        <v>350</v>
      </c>
      <c r="D237" s="42">
        <v>114392</v>
      </c>
      <c r="E237" s="42">
        <v>259154</v>
      </c>
      <c r="F237" s="45">
        <v>44.1</v>
      </c>
      <c r="G237" s="45">
        <v>37.9</v>
      </c>
      <c r="H237" s="45">
        <v>50.7</v>
      </c>
    </row>
    <row r="238" spans="1:8" ht="12" customHeight="1" x14ac:dyDescent="0.2">
      <c r="A238" s="44" t="s">
        <v>0</v>
      </c>
      <c r="B238" s="47" t="s">
        <v>461</v>
      </c>
      <c r="C238" s="41" t="s">
        <v>351</v>
      </c>
      <c r="D238" s="42">
        <v>27804</v>
      </c>
      <c r="E238" s="42">
        <v>56827</v>
      </c>
      <c r="F238" s="45">
        <v>48.9</v>
      </c>
      <c r="G238" s="45">
        <v>45.7</v>
      </c>
      <c r="H238" s="45">
        <v>74.7</v>
      </c>
    </row>
    <row r="239" spans="1:8" ht="12" customHeight="1" x14ac:dyDescent="0.2">
      <c r="A239" s="44" t="s">
        <v>0</v>
      </c>
      <c r="B239" s="47" t="s">
        <v>0</v>
      </c>
      <c r="C239" s="41" t="s">
        <v>352</v>
      </c>
      <c r="D239" s="42">
        <v>29023</v>
      </c>
      <c r="E239" s="42">
        <v>56827</v>
      </c>
      <c r="F239" s="45">
        <v>51.1</v>
      </c>
      <c r="G239" s="45">
        <v>25.3</v>
      </c>
      <c r="H239" s="45">
        <v>54.3</v>
      </c>
    </row>
    <row r="240" spans="1:8" ht="12" customHeight="1" x14ac:dyDescent="0.2">
      <c r="A240" s="44" t="s">
        <v>0</v>
      </c>
      <c r="B240" s="47" t="s">
        <v>462</v>
      </c>
      <c r="C240" s="41" t="s">
        <v>333</v>
      </c>
      <c r="D240" s="42">
        <v>5343</v>
      </c>
      <c r="E240" s="42">
        <v>9091</v>
      </c>
      <c r="F240" s="45">
        <v>58.8</v>
      </c>
      <c r="G240" s="45">
        <v>48.6</v>
      </c>
      <c r="H240" s="45">
        <v>65.8</v>
      </c>
    </row>
    <row r="241" spans="1:8" ht="12" customHeight="1" x14ac:dyDescent="0.2">
      <c r="A241" s="44" t="s">
        <v>0</v>
      </c>
      <c r="B241" s="47" t="s">
        <v>0</v>
      </c>
      <c r="C241" s="41" t="s">
        <v>353</v>
      </c>
      <c r="D241" s="42">
        <v>575</v>
      </c>
      <c r="E241" s="42">
        <v>9091</v>
      </c>
      <c r="F241" s="45">
        <v>6.3</v>
      </c>
      <c r="G241" s="45">
        <v>3.1</v>
      </c>
      <c r="H241" s="45">
        <v>10</v>
      </c>
    </row>
    <row r="242" spans="1:8" ht="12" customHeight="1" x14ac:dyDescent="0.2">
      <c r="A242" s="44" t="s">
        <v>0</v>
      </c>
      <c r="B242" s="47" t="s">
        <v>0</v>
      </c>
      <c r="C242" s="41" t="s">
        <v>335</v>
      </c>
      <c r="D242" s="42">
        <v>3173</v>
      </c>
      <c r="E242" s="42">
        <v>9091</v>
      </c>
      <c r="F242" s="45">
        <v>34.9</v>
      </c>
      <c r="G242" s="45">
        <v>26.9</v>
      </c>
      <c r="H242" s="45">
        <v>42.5</v>
      </c>
    </row>
    <row r="243" spans="1:8" ht="12" customHeight="1" x14ac:dyDescent="0.2">
      <c r="A243" s="44" t="s">
        <v>0</v>
      </c>
      <c r="B243" s="40" t="s">
        <v>463</v>
      </c>
      <c r="C243" s="41" t="s">
        <v>0</v>
      </c>
      <c r="D243" s="42" t="s">
        <v>0</v>
      </c>
      <c r="E243" s="42" t="s">
        <v>0</v>
      </c>
      <c r="F243" s="43" t="s">
        <v>0</v>
      </c>
      <c r="G243" s="43" t="s">
        <v>0</v>
      </c>
      <c r="H243" s="43" t="s">
        <v>0</v>
      </c>
    </row>
    <row r="244" spans="1:8" ht="12" customHeight="1" x14ac:dyDescent="0.2">
      <c r="A244" s="44" t="s">
        <v>0</v>
      </c>
      <c r="B244" s="47" t="s">
        <v>482</v>
      </c>
      <c r="C244" s="41" t="s">
        <v>0</v>
      </c>
      <c r="D244" s="42">
        <v>24661</v>
      </c>
      <c r="E244" s="42">
        <v>43740</v>
      </c>
      <c r="F244" s="45">
        <v>56.4</v>
      </c>
      <c r="G244" s="45">
        <v>39.6</v>
      </c>
      <c r="H244" s="45">
        <v>66.5</v>
      </c>
    </row>
    <row r="245" spans="1:8" ht="12" customHeight="1" x14ac:dyDescent="0.2">
      <c r="A245" s="44" t="s">
        <v>0</v>
      </c>
      <c r="B245" s="47" t="s">
        <v>483</v>
      </c>
      <c r="C245" s="41" t="s">
        <v>0</v>
      </c>
      <c r="D245" s="42">
        <v>23604</v>
      </c>
      <c r="E245" s="42">
        <v>43740</v>
      </c>
      <c r="F245" s="45">
        <v>54</v>
      </c>
      <c r="G245" s="45">
        <v>36.299999999999997</v>
      </c>
      <c r="H245" s="45">
        <v>63.2</v>
      </c>
    </row>
    <row r="246" spans="1:8" ht="12" customHeight="1" x14ac:dyDescent="0.2">
      <c r="A246" s="44" t="s">
        <v>0</v>
      </c>
      <c r="B246" s="47" t="s">
        <v>466</v>
      </c>
      <c r="C246" s="41" t="s">
        <v>0</v>
      </c>
      <c r="D246" s="42">
        <v>28447</v>
      </c>
      <c r="E246" s="42">
        <v>43740</v>
      </c>
      <c r="F246" s="45">
        <v>65</v>
      </c>
      <c r="G246" s="45">
        <v>52.1</v>
      </c>
      <c r="H246" s="45">
        <v>73.7</v>
      </c>
    </row>
    <row r="247" spans="1:8" ht="12" customHeight="1" x14ac:dyDescent="0.2">
      <c r="A247" s="44" t="s">
        <v>0</v>
      </c>
      <c r="B247" s="47" t="s">
        <v>467</v>
      </c>
      <c r="C247" s="41" t="s">
        <v>354</v>
      </c>
      <c r="D247" s="42">
        <v>21449</v>
      </c>
      <c r="E247" s="42">
        <v>43740</v>
      </c>
      <c r="F247" s="45">
        <v>49</v>
      </c>
      <c r="G247" s="45">
        <v>39.1</v>
      </c>
      <c r="H247" s="45">
        <v>58.2</v>
      </c>
    </row>
    <row r="248" spans="1:8" ht="12" customHeight="1" x14ac:dyDescent="0.2">
      <c r="A248" s="44" t="s">
        <v>0</v>
      </c>
      <c r="B248" s="47" t="s">
        <v>0</v>
      </c>
      <c r="C248" s="41" t="s">
        <v>355</v>
      </c>
      <c r="D248" s="42">
        <v>28823</v>
      </c>
      <c r="E248" s="42">
        <v>43740</v>
      </c>
      <c r="F248" s="45">
        <v>65.900000000000006</v>
      </c>
      <c r="G248" s="45">
        <v>55.1</v>
      </c>
      <c r="H248" s="45">
        <v>76.099999999999994</v>
      </c>
    </row>
    <row r="249" spans="1:8" ht="12" customHeight="1" x14ac:dyDescent="0.2">
      <c r="A249" s="44" t="s">
        <v>0</v>
      </c>
      <c r="B249" s="47" t="s">
        <v>486</v>
      </c>
      <c r="C249" s="41" t="s">
        <v>375</v>
      </c>
      <c r="D249" s="42">
        <v>26522</v>
      </c>
      <c r="E249" s="42">
        <v>42126</v>
      </c>
      <c r="F249" s="45">
        <v>63</v>
      </c>
      <c r="G249" s="45">
        <v>51.7</v>
      </c>
      <c r="H249" s="45">
        <v>73.2</v>
      </c>
    </row>
    <row r="250" spans="1:8" ht="12" customHeight="1" x14ac:dyDescent="0.2">
      <c r="A250" s="44" t="s">
        <v>0</v>
      </c>
      <c r="B250" s="47" t="s">
        <v>0</v>
      </c>
      <c r="C250" s="41" t="s">
        <v>378</v>
      </c>
      <c r="D250" s="42">
        <v>11701</v>
      </c>
      <c r="E250" s="42">
        <v>19221</v>
      </c>
      <c r="F250" s="45">
        <v>60.9</v>
      </c>
      <c r="G250" s="45">
        <v>40</v>
      </c>
      <c r="H250" s="45">
        <v>69.900000000000006</v>
      </c>
    </row>
    <row r="251" spans="1:8" ht="12" customHeight="1" x14ac:dyDescent="0.2">
      <c r="A251" s="44" t="s">
        <v>0</v>
      </c>
      <c r="B251" s="47" t="s">
        <v>484</v>
      </c>
      <c r="C251" s="41" t="s">
        <v>375</v>
      </c>
      <c r="D251" s="42">
        <v>6342</v>
      </c>
      <c r="E251" s="42">
        <v>17536</v>
      </c>
      <c r="F251" s="45">
        <v>36.200000000000003</v>
      </c>
      <c r="G251" s="45">
        <v>19.600000000000001</v>
      </c>
      <c r="H251" s="45">
        <v>45.2</v>
      </c>
    </row>
    <row r="252" spans="1:8" ht="12" customHeight="1" x14ac:dyDescent="0.2">
      <c r="A252" s="44" t="s">
        <v>0</v>
      </c>
      <c r="B252" s="47" t="s">
        <v>0</v>
      </c>
      <c r="C252" s="41" t="s">
        <v>376</v>
      </c>
      <c r="D252" s="42">
        <v>956</v>
      </c>
      <c r="E252" s="42">
        <v>2364</v>
      </c>
      <c r="F252" s="45">
        <v>40.4</v>
      </c>
      <c r="G252" s="45">
        <v>12.5</v>
      </c>
      <c r="H252" s="45">
        <v>52</v>
      </c>
    </row>
    <row r="253" spans="1:8" ht="12" customHeight="1" x14ac:dyDescent="0.2">
      <c r="A253" s="44" t="s">
        <v>0</v>
      </c>
      <c r="B253" s="47" t="s">
        <v>485</v>
      </c>
      <c r="C253" s="41" t="s">
        <v>0</v>
      </c>
      <c r="D253" s="42">
        <v>12202</v>
      </c>
      <c r="E253" s="42">
        <v>28436</v>
      </c>
      <c r="F253" s="45">
        <v>42.9</v>
      </c>
      <c r="G253" s="45">
        <v>36.799999999999997</v>
      </c>
      <c r="H253" s="45">
        <v>55.3</v>
      </c>
    </row>
    <row r="254" spans="1:8" ht="12" customHeight="1" x14ac:dyDescent="0.2">
      <c r="A254" s="44" t="s">
        <v>0</v>
      </c>
      <c r="B254" s="47" t="s">
        <v>473</v>
      </c>
      <c r="C254" s="41" t="s">
        <v>360</v>
      </c>
      <c r="D254" s="42">
        <v>8123</v>
      </c>
      <c r="E254" s="42">
        <v>21449</v>
      </c>
      <c r="F254" s="45">
        <v>37.9</v>
      </c>
      <c r="G254" s="45">
        <v>32.700000000000003</v>
      </c>
      <c r="H254" s="45">
        <v>45.5</v>
      </c>
    </row>
    <row r="255" spans="1:8" ht="12" customHeight="1" x14ac:dyDescent="0.2">
      <c r="A255" s="44" t="s">
        <v>0</v>
      </c>
      <c r="B255" s="47" t="s">
        <v>474</v>
      </c>
      <c r="C255" s="41" t="s">
        <v>487</v>
      </c>
      <c r="D255" s="42" t="s">
        <v>0</v>
      </c>
      <c r="E255" s="42" t="s">
        <v>0</v>
      </c>
      <c r="F255" s="43" t="s">
        <v>0</v>
      </c>
      <c r="G255" s="43" t="s">
        <v>0</v>
      </c>
      <c r="H255" s="43" t="s">
        <v>0</v>
      </c>
    </row>
    <row r="256" spans="1:8" ht="12" customHeight="1" x14ac:dyDescent="0.2">
      <c r="A256" s="44" t="s">
        <v>0</v>
      </c>
      <c r="B256" s="47" t="s">
        <v>0</v>
      </c>
      <c r="C256" s="41" t="s">
        <v>379</v>
      </c>
      <c r="D256" s="42">
        <v>1050</v>
      </c>
      <c r="E256" s="42">
        <v>25120</v>
      </c>
      <c r="F256" s="45">
        <v>4.2</v>
      </c>
      <c r="G256" s="43" t="s">
        <v>269</v>
      </c>
      <c r="H256" s="45">
        <v>4.5</v>
      </c>
    </row>
    <row r="257" spans="1:8" ht="12" customHeight="1" x14ac:dyDescent="0.2">
      <c r="A257" s="44" t="s">
        <v>0</v>
      </c>
      <c r="B257" s="47" t="s">
        <v>0</v>
      </c>
      <c r="C257" s="41" t="s">
        <v>380</v>
      </c>
      <c r="D257" s="42">
        <v>744</v>
      </c>
      <c r="E257" s="42">
        <v>25120</v>
      </c>
      <c r="F257" s="45">
        <v>3</v>
      </c>
      <c r="G257" s="43" t="s">
        <v>269</v>
      </c>
      <c r="H257" s="45">
        <v>3.8</v>
      </c>
    </row>
    <row r="258" spans="1:8" ht="12" customHeight="1" x14ac:dyDescent="0.2">
      <c r="A258" s="44" t="s">
        <v>0</v>
      </c>
      <c r="B258" s="47" t="s">
        <v>0</v>
      </c>
      <c r="C258" s="41" t="s">
        <v>381</v>
      </c>
      <c r="D258" s="42">
        <v>1077</v>
      </c>
      <c r="E258" s="42">
        <v>25120</v>
      </c>
      <c r="F258" s="45">
        <v>4.3</v>
      </c>
      <c r="G258" s="45">
        <v>2.4</v>
      </c>
      <c r="H258" s="45">
        <v>5.6</v>
      </c>
    </row>
    <row r="259" spans="1:8" ht="12" customHeight="1" x14ac:dyDescent="0.2">
      <c r="A259" s="44" t="s">
        <v>0</v>
      </c>
      <c r="B259" s="47" t="s">
        <v>0</v>
      </c>
      <c r="C259" s="41" t="s">
        <v>382</v>
      </c>
      <c r="D259" s="42">
        <v>1871</v>
      </c>
      <c r="E259" s="42">
        <v>25120</v>
      </c>
      <c r="F259" s="45">
        <v>7.4</v>
      </c>
      <c r="G259" s="45">
        <v>4.3</v>
      </c>
      <c r="H259" s="45">
        <v>10.199999999999999</v>
      </c>
    </row>
    <row r="260" spans="1:8" ht="12" customHeight="1" x14ac:dyDescent="0.2">
      <c r="A260" s="44" t="s">
        <v>0</v>
      </c>
      <c r="B260" s="47" t="s">
        <v>0</v>
      </c>
      <c r="C260" s="41" t="s">
        <v>383</v>
      </c>
      <c r="D260" s="42">
        <v>7760</v>
      </c>
      <c r="E260" s="42">
        <v>25120</v>
      </c>
      <c r="F260" s="45">
        <v>30.9</v>
      </c>
      <c r="G260" s="45">
        <v>25</v>
      </c>
      <c r="H260" s="45">
        <v>39.4</v>
      </c>
    </row>
    <row r="261" spans="1:8" ht="12" customHeight="1" x14ac:dyDescent="0.2">
      <c r="A261" s="44" t="s">
        <v>0</v>
      </c>
      <c r="B261" s="47" t="s">
        <v>0</v>
      </c>
      <c r="C261" s="41" t="s">
        <v>384</v>
      </c>
      <c r="D261" s="42">
        <v>12618</v>
      </c>
      <c r="E261" s="42">
        <v>25120</v>
      </c>
      <c r="F261" s="45">
        <v>50.2</v>
      </c>
      <c r="G261" s="45">
        <v>42.9</v>
      </c>
      <c r="H261" s="45">
        <v>56.4</v>
      </c>
    </row>
    <row r="262" spans="1:8" ht="12" customHeight="1" x14ac:dyDescent="0.2">
      <c r="A262" s="44" t="s">
        <v>0</v>
      </c>
      <c r="B262" s="40" t="s">
        <v>0</v>
      </c>
      <c r="C262" s="41" t="s">
        <v>488</v>
      </c>
      <c r="D262" s="42" t="s">
        <v>0</v>
      </c>
      <c r="E262" s="42" t="s">
        <v>0</v>
      </c>
      <c r="F262" s="43" t="s">
        <v>0</v>
      </c>
      <c r="G262" s="43" t="s">
        <v>0</v>
      </c>
      <c r="H262" s="43" t="s">
        <v>0</v>
      </c>
    </row>
    <row r="263" spans="1:8" ht="12" customHeight="1" x14ac:dyDescent="0.2">
      <c r="A263" s="44" t="s">
        <v>0</v>
      </c>
      <c r="B263" s="47" t="s">
        <v>0</v>
      </c>
      <c r="C263" s="41" t="s">
        <v>379</v>
      </c>
      <c r="D263" s="42">
        <v>554</v>
      </c>
      <c r="E263" s="42">
        <v>11735</v>
      </c>
      <c r="F263" s="45">
        <v>4.7</v>
      </c>
      <c r="G263" s="43" t="s">
        <v>269</v>
      </c>
      <c r="H263" s="45">
        <v>6.3</v>
      </c>
    </row>
    <row r="264" spans="1:8" ht="12" customHeight="1" x14ac:dyDescent="0.2">
      <c r="A264" s="44" t="s">
        <v>0</v>
      </c>
      <c r="B264" s="47" t="s">
        <v>0</v>
      </c>
      <c r="C264" s="41" t="s">
        <v>380</v>
      </c>
      <c r="D264" s="42">
        <v>407</v>
      </c>
      <c r="E264" s="42">
        <v>11735</v>
      </c>
      <c r="F264" s="45">
        <v>3.5</v>
      </c>
      <c r="G264" s="43" t="s">
        <v>269</v>
      </c>
      <c r="H264" s="45">
        <v>4.5</v>
      </c>
    </row>
    <row r="265" spans="1:8" ht="12" customHeight="1" x14ac:dyDescent="0.2">
      <c r="A265" s="44" t="s">
        <v>0</v>
      </c>
      <c r="B265" s="47" t="s">
        <v>0</v>
      </c>
      <c r="C265" s="41" t="s">
        <v>381</v>
      </c>
      <c r="D265" s="42">
        <v>645</v>
      </c>
      <c r="E265" s="42">
        <v>11735</v>
      </c>
      <c r="F265" s="45">
        <v>5.5</v>
      </c>
      <c r="G265" s="43" t="s">
        <v>269</v>
      </c>
      <c r="H265" s="45">
        <v>8.1</v>
      </c>
    </row>
    <row r="266" spans="1:8" ht="12" customHeight="1" x14ac:dyDescent="0.2">
      <c r="A266" s="44" t="s">
        <v>0</v>
      </c>
      <c r="B266" s="47" t="s">
        <v>0</v>
      </c>
      <c r="C266" s="41" t="s">
        <v>382</v>
      </c>
      <c r="D266" s="42">
        <v>1140</v>
      </c>
      <c r="E266" s="42">
        <v>11735</v>
      </c>
      <c r="F266" s="45">
        <v>9.6999999999999993</v>
      </c>
      <c r="G266" s="45">
        <v>3.2</v>
      </c>
      <c r="H266" s="45">
        <v>12.6</v>
      </c>
    </row>
    <row r="267" spans="1:8" ht="12" customHeight="1" x14ac:dyDescent="0.2">
      <c r="A267" s="44" t="s">
        <v>0</v>
      </c>
      <c r="B267" s="47" t="s">
        <v>0</v>
      </c>
      <c r="C267" s="41" t="s">
        <v>383</v>
      </c>
      <c r="D267" s="42">
        <v>4348</v>
      </c>
      <c r="E267" s="42">
        <v>11735</v>
      </c>
      <c r="F267" s="45">
        <v>37.1</v>
      </c>
      <c r="G267" s="45">
        <v>28.6</v>
      </c>
      <c r="H267" s="45">
        <v>46.4</v>
      </c>
    </row>
    <row r="268" spans="1:8" ht="12" customHeight="1" x14ac:dyDescent="0.2">
      <c r="A268" s="44" t="s">
        <v>0</v>
      </c>
      <c r="B268" s="47" t="s">
        <v>0</v>
      </c>
      <c r="C268" s="41" t="s">
        <v>384</v>
      </c>
      <c r="D268" s="42">
        <v>4641</v>
      </c>
      <c r="E268" s="42">
        <v>11735</v>
      </c>
      <c r="F268" s="45">
        <v>39.5</v>
      </c>
      <c r="G268" s="45">
        <v>28.6</v>
      </c>
      <c r="H268" s="45">
        <v>46.9</v>
      </c>
    </row>
    <row r="269" spans="1:8" ht="12" customHeight="1" x14ac:dyDescent="0.2">
      <c r="A269" s="44" t="s">
        <v>0</v>
      </c>
      <c r="B269" s="40" t="s">
        <v>385</v>
      </c>
      <c r="C269" s="41" t="s">
        <v>489</v>
      </c>
      <c r="D269" s="42" t="s">
        <v>0</v>
      </c>
      <c r="E269" s="42" t="s">
        <v>0</v>
      </c>
      <c r="F269" s="43" t="s">
        <v>0</v>
      </c>
      <c r="G269" s="43" t="s">
        <v>0</v>
      </c>
      <c r="H269" s="43" t="s">
        <v>0</v>
      </c>
    </row>
    <row r="270" spans="1:8" ht="12" customHeight="1" x14ac:dyDescent="0.2">
      <c r="A270" s="44" t="s">
        <v>0</v>
      </c>
      <c r="B270" s="47" t="s">
        <v>0</v>
      </c>
      <c r="C270" s="58" t="s">
        <v>386</v>
      </c>
      <c r="D270" s="42">
        <v>8597</v>
      </c>
      <c r="E270" s="42">
        <v>20595</v>
      </c>
      <c r="F270" s="45">
        <v>41.7</v>
      </c>
      <c r="G270" s="45">
        <v>28.6</v>
      </c>
      <c r="H270" s="45">
        <v>51.3</v>
      </c>
    </row>
    <row r="271" spans="1:8" ht="12" customHeight="1" x14ac:dyDescent="0.2">
      <c r="A271" s="44" t="s">
        <v>0</v>
      </c>
      <c r="B271" s="47" t="s">
        <v>0</v>
      </c>
      <c r="C271" s="46" t="s">
        <v>387</v>
      </c>
      <c r="D271" s="42">
        <v>6836</v>
      </c>
      <c r="E271" s="42">
        <v>20595</v>
      </c>
      <c r="F271" s="45">
        <v>33.200000000000003</v>
      </c>
      <c r="G271" s="45">
        <v>28.2</v>
      </c>
      <c r="H271" s="45">
        <v>39</v>
      </c>
    </row>
    <row r="272" spans="1:8" ht="12" customHeight="1" x14ac:dyDescent="0.2">
      <c r="A272" s="56" t="s">
        <v>0</v>
      </c>
      <c r="B272" s="57" t="s">
        <v>0</v>
      </c>
      <c r="C272" s="49" t="s">
        <v>388</v>
      </c>
      <c r="D272" s="50">
        <v>5162</v>
      </c>
      <c r="E272" s="50">
        <v>20595</v>
      </c>
      <c r="F272" s="51">
        <v>25.1</v>
      </c>
      <c r="G272" s="51">
        <v>13.3</v>
      </c>
      <c r="H272" s="51">
        <v>35.1</v>
      </c>
    </row>
    <row r="273" spans="1:8" ht="12" customHeight="1" x14ac:dyDescent="0.2">
      <c r="A273" s="55" t="s">
        <v>391</v>
      </c>
      <c r="B273" s="40" t="s">
        <v>435</v>
      </c>
      <c r="C273" s="41" t="s">
        <v>0</v>
      </c>
      <c r="D273" s="42" t="s">
        <v>0</v>
      </c>
      <c r="E273" s="42" t="s">
        <v>0</v>
      </c>
      <c r="F273" s="43" t="s">
        <v>0</v>
      </c>
      <c r="G273" s="43" t="s">
        <v>0</v>
      </c>
      <c r="H273" s="43" t="s">
        <v>0</v>
      </c>
    </row>
    <row r="274" spans="1:8" ht="36" customHeight="1" x14ac:dyDescent="0.2">
      <c r="A274" s="44" t="s">
        <v>0</v>
      </c>
      <c r="B274" s="47" t="s">
        <v>436</v>
      </c>
      <c r="C274" s="41" t="s">
        <v>437</v>
      </c>
      <c r="D274" s="42" t="s">
        <v>0</v>
      </c>
      <c r="E274" s="42" t="s">
        <v>0</v>
      </c>
      <c r="F274" s="43" t="s">
        <v>0</v>
      </c>
      <c r="G274" s="43" t="s">
        <v>0</v>
      </c>
      <c r="H274" s="43" t="s">
        <v>0</v>
      </c>
    </row>
    <row r="275" spans="1:8" ht="12" customHeight="1" x14ac:dyDescent="0.2">
      <c r="A275" s="44" t="s">
        <v>0</v>
      </c>
      <c r="B275" s="47" t="s">
        <v>0</v>
      </c>
      <c r="C275" s="41" t="s">
        <v>438</v>
      </c>
      <c r="D275" s="42">
        <v>4802</v>
      </c>
      <c r="E275" s="42">
        <v>6344</v>
      </c>
      <c r="F275" s="45">
        <v>75.7</v>
      </c>
      <c r="G275" s="45">
        <v>37.799999999999997</v>
      </c>
      <c r="H275" s="45">
        <v>93.6</v>
      </c>
    </row>
    <row r="276" spans="1:8" ht="12" customHeight="1" x14ac:dyDescent="0.2">
      <c r="A276" s="44" t="s">
        <v>0</v>
      </c>
      <c r="B276" s="47" t="s">
        <v>0</v>
      </c>
      <c r="C276" s="41" t="s">
        <v>476</v>
      </c>
      <c r="D276" s="42">
        <v>2578</v>
      </c>
      <c r="E276" s="42">
        <v>6344</v>
      </c>
      <c r="F276" s="45">
        <v>40.6</v>
      </c>
      <c r="G276" s="45">
        <v>15.6</v>
      </c>
      <c r="H276" s="45">
        <v>50</v>
      </c>
    </row>
    <row r="277" spans="1:8" ht="12" customHeight="1" x14ac:dyDescent="0.2">
      <c r="A277" s="44" t="s">
        <v>0</v>
      </c>
      <c r="B277" s="47" t="s">
        <v>0</v>
      </c>
      <c r="C277" s="41" t="s">
        <v>477</v>
      </c>
      <c r="D277" s="42">
        <v>1139</v>
      </c>
      <c r="E277" s="42">
        <v>6344</v>
      </c>
      <c r="F277" s="45">
        <v>18</v>
      </c>
      <c r="G277" s="43" t="s">
        <v>269</v>
      </c>
      <c r="H277" s="45">
        <v>22.6</v>
      </c>
    </row>
    <row r="278" spans="1:8" ht="12" customHeight="1" x14ac:dyDescent="0.2">
      <c r="A278" s="44" t="s">
        <v>0</v>
      </c>
      <c r="B278" s="47" t="s">
        <v>0</v>
      </c>
      <c r="C278" s="41" t="s">
        <v>441</v>
      </c>
      <c r="D278" s="42">
        <v>1085</v>
      </c>
      <c r="E278" s="42">
        <v>6344</v>
      </c>
      <c r="F278" s="45">
        <v>17.100000000000001</v>
      </c>
      <c r="G278" s="43" t="s">
        <v>269</v>
      </c>
      <c r="H278" s="45">
        <v>25</v>
      </c>
    </row>
    <row r="279" spans="1:8" ht="12" customHeight="1" x14ac:dyDescent="0.2">
      <c r="A279" s="44" t="s">
        <v>0</v>
      </c>
      <c r="B279" s="47" t="s">
        <v>0</v>
      </c>
      <c r="C279" s="41" t="s">
        <v>442</v>
      </c>
      <c r="D279" s="42">
        <v>840</v>
      </c>
      <c r="E279" s="42">
        <v>6344</v>
      </c>
      <c r="F279" s="45">
        <v>13.2</v>
      </c>
      <c r="G279" s="43" t="s">
        <v>269</v>
      </c>
      <c r="H279" s="45">
        <v>50</v>
      </c>
    </row>
    <row r="280" spans="1:8" ht="12" customHeight="1" x14ac:dyDescent="0.2">
      <c r="A280" s="44" t="s">
        <v>0</v>
      </c>
      <c r="B280" s="47" t="s">
        <v>0</v>
      </c>
      <c r="C280" s="41" t="s">
        <v>443</v>
      </c>
      <c r="D280" s="42">
        <v>702</v>
      </c>
      <c r="E280" s="42">
        <v>6344</v>
      </c>
      <c r="F280" s="45">
        <v>11.1</v>
      </c>
      <c r="G280" s="43" t="s">
        <v>269</v>
      </c>
      <c r="H280" s="45">
        <v>7.3</v>
      </c>
    </row>
    <row r="281" spans="1:8" ht="48" customHeight="1" x14ac:dyDescent="0.2">
      <c r="A281" s="44" t="s">
        <v>0</v>
      </c>
      <c r="B281" s="47" t="s">
        <v>0</v>
      </c>
      <c r="C281" s="41" t="s">
        <v>478</v>
      </c>
      <c r="D281" s="42" t="s">
        <v>0</v>
      </c>
      <c r="E281" s="42" t="s">
        <v>0</v>
      </c>
      <c r="F281" s="43" t="s">
        <v>0</v>
      </c>
      <c r="G281" s="43" t="s">
        <v>0</v>
      </c>
      <c r="H281" s="43" t="s">
        <v>0</v>
      </c>
    </row>
    <row r="282" spans="1:8" ht="12" customHeight="1" x14ac:dyDescent="0.2">
      <c r="A282" s="44" t="s">
        <v>0</v>
      </c>
      <c r="B282" s="47" t="s">
        <v>0</v>
      </c>
      <c r="C282" s="41" t="s">
        <v>367</v>
      </c>
      <c r="D282" s="42">
        <v>2578</v>
      </c>
      <c r="E282" s="42">
        <v>4802</v>
      </c>
      <c r="F282" s="45">
        <v>53.7</v>
      </c>
      <c r="G282" s="45">
        <v>31.6</v>
      </c>
      <c r="H282" s="45">
        <v>68.7</v>
      </c>
    </row>
    <row r="283" spans="1:8" ht="12" customHeight="1" x14ac:dyDescent="0.2">
      <c r="A283" s="44" t="s">
        <v>0</v>
      </c>
      <c r="B283" s="47" t="s">
        <v>0</v>
      </c>
      <c r="C283" s="41" t="s">
        <v>479</v>
      </c>
      <c r="D283" s="42">
        <v>1139</v>
      </c>
      <c r="E283" s="42">
        <v>4802</v>
      </c>
      <c r="F283" s="45">
        <v>23.7</v>
      </c>
      <c r="G283" s="45">
        <v>10.5</v>
      </c>
      <c r="H283" s="45">
        <v>33.299999999999997</v>
      </c>
    </row>
    <row r="284" spans="1:8" ht="12" customHeight="1" x14ac:dyDescent="0.2">
      <c r="A284" s="44" t="s">
        <v>0</v>
      </c>
      <c r="B284" s="47" t="s">
        <v>0</v>
      </c>
      <c r="C284" s="41" t="s">
        <v>445</v>
      </c>
      <c r="D284" s="42">
        <v>1085</v>
      </c>
      <c r="E284" s="42">
        <v>4802</v>
      </c>
      <c r="F284" s="45">
        <v>22.6</v>
      </c>
      <c r="G284" s="45">
        <v>8.8000000000000007</v>
      </c>
      <c r="H284" s="45">
        <v>33.299999999999997</v>
      </c>
    </row>
    <row r="285" spans="1:8" ht="12" customHeight="1" x14ac:dyDescent="0.2">
      <c r="A285" s="44" t="s">
        <v>0</v>
      </c>
      <c r="B285" s="47" t="s">
        <v>446</v>
      </c>
      <c r="C285" s="41" t="s">
        <v>0</v>
      </c>
      <c r="D285" s="42">
        <v>5862</v>
      </c>
      <c r="E285" s="42">
        <v>8246</v>
      </c>
      <c r="F285" s="45">
        <v>71.099999999999994</v>
      </c>
      <c r="G285" s="45">
        <v>30.4</v>
      </c>
      <c r="H285" s="45">
        <v>92.5</v>
      </c>
    </row>
    <row r="286" spans="1:8" ht="12" customHeight="1" x14ac:dyDescent="0.2">
      <c r="A286" s="44" t="s">
        <v>0</v>
      </c>
      <c r="B286" s="47" t="s">
        <v>447</v>
      </c>
      <c r="C286" s="41" t="s">
        <v>368</v>
      </c>
      <c r="D286" s="42">
        <v>15070</v>
      </c>
      <c r="E286" s="42">
        <v>19639</v>
      </c>
      <c r="F286" s="45">
        <v>76.7</v>
      </c>
      <c r="G286" s="45">
        <v>32.700000000000003</v>
      </c>
      <c r="H286" s="45">
        <v>95.1</v>
      </c>
    </row>
    <row r="287" spans="1:8" ht="12" customHeight="1" x14ac:dyDescent="0.2">
      <c r="A287" s="44" t="s">
        <v>0</v>
      </c>
      <c r="B287" s="47" t="s">
        <v>480</v>
      </c>
      <c r="C287" s="41" t="s">
        <v>369</v>
      </c>
      <c r="D287" s="42">
        <v>6373</v>
      </c>
      <c r="E287" s="42">
        <v>8556</v>
      </c>
      <c r="F287" s="45">
        <v>74.5</v>
      </c>
      <c r="G287" s="45">
        <v>57.6</v>
      </c>
      <c r="H287" s="45">
        <v>91.7</v>
      </c>
    </row>
    <row r="288" spans="1:8" ht="12" customHeight="1" x14ac:dyDescent="0.2">
      <c r="A288" s="44" t="s">
        <v>0</v>
      </c>
      <c r="B288" s="47" t="s">
        <v>0</v>
      </c>
      <c r="C288" s="41" t="s">
        <v>370</v>
      </c>
      <c r="D288" s="42">
        <v>6708</v>
      </c>
      <c r="E288" s="42">
        <v>8998</v>
      </c>
      <c r="F288" s="45">
        <v>74.5</v>
      </c>
      <c r="G288" s="45">
        <v>58.3</v>
      </c>
      <c r="H288" s="45">
        <v>94.5</v>
      </c>
    </row>
    <row r="289" spans="1:8" ht="12" customHeight="1" x14ac:dyDescent="0.2">
      <c r="A289" s="44" t="s">
        <v>0</v>
      </c>
      <c r="B289" s="47" t="s">
        <v>0</v>
      </c>
      <c r="C289" s="41" t="s">
        <v>371</v>
      </c>
      <c r="D289" s="42">
        <v>5785</v>
      </c>
      <c r="E289" s="42">
        <v>8305</v>
      </c>
      <c r="F289" s="45">
        <v>69.7</v>
      </c>
      <c r="G289" s="45">
        <v>50</v>
      </c>
      <c r="H289" s="45">
        <v>98.8</v>
      </c>
    </row>
    <row r="290" spans="1:8" ht="12" customHeight="1" x14ac:dyDescent="0.2">
      <c r="A290" s="44" t="s">
        <v>0</v>
      </c>
      <c r="B290" s="47" t="s">
        <v>448</v>
      </c>
      <c r="C290" s="41" t="s">
        <v>333</v>
      </c>
      <c r="D290" s="42">
        <v>678</v>
      </c>
      <c r="E290" s="42">
        <v>5840</v>
      </c>
      <c r="F290" s="45">
        <v>11.6</v>
      </c>
      <c r="G290" s="43" t="s">
        <v>269</v>
      </c>
      <c r="H290" s="45">
        <v>17.399999999999999</v>
      </c>
    </row>
    <row r="291" spans="1:8" ht="12" customHeight="1" x14ac:dyDescent="0.2">
      <c r="A291" s="44" t="s">
        <v>0</v>
      </c>
      <c r="B291" s="47" t="s">
        <v>0</v>
      </c>
      <c r="C291" s="41" t="s">
        <v>334</v>
      </c>
      <c r="D291" s="42">
        <v>5022</v>
      </c>
      <c r="E291" s="42">
        <v>5840</v>
      </c>
      <c r="F291" s="45">
        <v>86</v>
      </c>
      <c r="G291" s="45">
        <v>80</v>
      </c>
      <c r="H291" s="45">
        <v>100</v>
      </c>
    </row>
    <row r="292" spans="1:8" ht="12" customHeight="1" x14ac:dyDescent="0.2">
      <c r="A292" s="44" t="s">
        <v>0</v>
      </c>
      <c r="B292" s="47" t="s">
        <v>0</v>
      </c>
      <c r="C292" s="41" t="s">
        <v>335</v>
      </c>
      <c r="D292" s="42">
        <v>140</v>
      </c>
      <c r="E292" s="42">
        <v>5840</v>
      </c>
      <c r="F292" s="45">
        <v>2.4</v>
      </c>
      <c r="G292" s="43" t="s">
        <v>269</v>
      </c>
      <c r="H292" s="45">
        <v>1.7</v>
      </c>
    </row>
    <row r="293" spans="1:8" ht="12" customHeight="1" x14ac:dyDescent="0.2">
      <c r="A293" s="44" t="s">
        <v>0</v>
      </c>
      <c r="B293" s="47" t="s">
        <v>449</v>
      </c>
      <c r="C293" s="41" t="s">
        <v>336</v>
      </c>
      <c r="D293" s="42">
        <v>2471</v>
      </c>
      <c r="E293" s="42">
        <v>5125</v>
      </c>
      <c r="F293" s="45">
        <v>48.2</v>
      </c>
      <c r="G293" s="45">
        <v>36.4</v>
      </c>
      <c r="H293" s="45">
        <v>62.5</v>
      </c>
    </row>
    <row r="294" spans="1:8" ht="12" customHeight="1" x14ac:dyDescent="0.2">
      <c r="A294" s="44" t="s">
        <v>0</v>
      </c>
      <c r="B294" s="47" t="s">
        <v>0</v>
      </c>
      <c r="C294" s="41" t="s">
        <v>337</v>
      </c>
      <c r="D294" s="42">
        <v>753</v>
      </c>
      <c r="E294" s="42">
        <v>5125</v>
      </c>
      <c r="F294" s="45">
        <v>14.7</v>
      </c>
      <c r="G294" s="43" t="s">
        <v>269</v>
      </c>
      <c r="H294" s="45">
        <v>21.4</v>
      </c>
    </row>
    <row r="295" spans="1:8" ht="12" customHeight="1" x14ac:dyDescent="0.2">
      <c r="A295" s="44" t="s">
        <v>0</v>
      </c>
      <c r="B295" s="47" t="s">
        <v>0</v>
      </c>
      <c r="C295" s="41" t="s">
        <v>338</v>
      </c>
      <c r="D295" s="42">
        <v>1901</v>
      </c>
      <c r="E295" s="42">
        <v>5125</v>
      </c>
      <c r="F295" s="45">
        <v>37.1</v>
      </c>
      <c r="G295" s="45">
        <v>21.4</v>
      </c>
      <c r="H295" s="45">
        <v>50</v>
      </c>
    </row>
    <row r="296" spans="1:8" ht="12" customHeight="1" x14ac:dyDescent="0.2">
      <c r="A296" s="44" t="s">
        <v>0</v>
      </c>
      <c r="B296" s="40" t="s">
        <v>450</v>
      </c>
      <c r="C296" s="41" t="s">
        <v>0</v>
      </c>
      <c r="D296" s="42" t="s">
        <v>0</v>
      </c>
      <c r="E296" s="42" t="s">
        <v>0</v>
      </c>
      <c r="F296" s="43" t="s">
        <v>0</v>
      </c>
      <c r="G296" s="43" t="s">
        <v>0</v>
      </c>
      <c r="H296" s="43" t="s">
        <v>0</v>
      </c>
    </row>
    <row r="297" spans="1:8" ht="12" customHeight="1" x14ac:dyDescent="0.2">
      <c r="A297" s="44" t="s">
        <v>0</v>
      </c>
      <c r="B297" s="47" t="s">
        <v>451</v>
      </c>
      <c r="C297" s="41" t="s">
        <v>0</v>
      </c>
      <c r="D297" s="42">
        <v>166649</v>
      </c>
      <c r="E297" s="42">
        <v>203830</v>
      </c>
      <c r="F297" s="45">
        <v>81.8</v>
      </c>
      <c r="G297" s="45">
        <v>55.5</v>
      </c>
      <c r="H297" s="45">
        <v>93.7</v>
      </c>
    </row>
    <row r="298" spans="1:8" ht="12" customHeight="1" x14ac:dyDescent="0.2">
      <c r="A298" s="44" t="s">
        <v>0</v>
      </c>
      <c r="B298" s="47" t="s">
        <v>452</v>
      </c>
      <c r="C298" s="41" t="s">
        <v>0</v>
      </c>
      <c r="D298" s="42">
        <v>126273</v>
      </c>
      <c r="E298" s="42">
        <v>203830</v>
      </c>
      <c r="F298" s="45">
        <v>62</v>
      </c>
      <c r="G298" s="45">
        <v>41.7</v>
      </c>
      <c r="H298" s="45">
        <v>69.5</v>
      </c>
    </row>
    <row r="299" spans="1:8" ht="12" customHeight="1" x14ac:dyDescent="0.2">
      <c r="A299" s="44" t="s">
        <v>0</v>
      </c>
      <c r="B299" s="47" t="s">
        <v>453</v>
      </c>
      <c r="C299" s="41" t="s">
        <v>372</v>
      </c>
      <c r="D299" s="42">
        <v>96478</v>
      </c>
      <c r="E299" s="42">
        <v>90054</v>
      </c>
      <c r="F299" s="45">
        <v>107.1</v>
      </c>
      <c r="G299" s="45">
        <v>61.3</v>
      </c>
      <c r="H299" s="45">
        <v>121.1</v>
      </c>
    </row>
    <row r="300" spans="1:8" ht="12" customHeight="1" x14ac:dyDescent="0.2">
      <c r="A300" s="44" t="s">
        <v>0</v>
      </c>
      <c r="B300" s="47" t="s">
        <v>454</v>
      </c>
      <c r="C300" s="41" t="s">
        <v>0</v>
      </c>
      <c r="D300" s="42">
        <v>52793</v>
      </c>
      <c r="E300" s="42">
        <v>104890</v>
      </c>
      <c r="F300" s="45">
        <v>50.3</v>
      </c>
      <c r="G300" s="45">
        <v>36.299999999999997</v>
      </c>
      <c r="H300" s="45">
        <v>56.5</v>
      </c>
    </row>
    <row r="301" spans="1:8" ht="12" customHeight="1" x14ac:dyDescent="0.2">
      <c r="A301" s="44" t="s">
        <v>0</v>
      </c>
      <c r="B301" s="47" t="s">
        <v>455</v>
      </c>
      <c r="C301" s="41" t="s">
        <v>373</v>
      </c>
      <c r="D301" s="42">
        <v>28645</v>
      </c>
      <c r="E301" s="42">
        <v>110979</v>
      </c>
      <c r="F301" s="45">
        <v>25.8</v>
      </c>
      <c r="G301" s="45">
        <v>15.2</v>
      </c>
      <c r="H301" s="45">
        <v>32.1</v>
      </c>
    </row>
    <row r="302" spans="1:8" ht="12" customHeight="1" x14ac:dyDescent="0.2">
      <c r="A302" s="44" t="s">
        <v>0</v>
      </c>
      <c r="B302" s="47" t="s">
        <v>0</v>
      </c>
      <c r="C302" s="41" t="s">
        <v>374</v>
      </c>
      <c r="D302" s="42">
        <v>37554</v>
      </c>
      <c r="E302" s="42">
        <v>110979</v>
      </c>
      <c r="F302" s="45">
        <v>33.799999999999997</v>
      </c>
      <c r="G302" s="45">
        <v>20.9</v>
      </c>
      <c r="H302" s="45">
        <v>41.7</v>
      </c>
    </row>
    <row r="303" spans="1:8" ht="12" customHeight="1" x14ac:dyDescent="0.2">
      <c r="A303" s="44" t="s">
        <v>0</v>
      </c>
      <c r="B303" s="47" t="s">
        <v>0</v>
      </c>
      <c r="C303" s="41" t="s">
        <v>340</v>
      </c>
      <c r="D303" s="42">
        <v>47170</v>
      </c>
      <c r="E303" s="42">
        <v>110979</v>
      </c>
      <c r="F303" s="45">
        <v>42.5</v>
      </c>
      <c r="G303" s="45">
        <v>28.3</v>
      </c>
      <c r="H303" s="45">
        <v>51.8</v>
      </c>
    </row>
    <row r="304" spans="1:8" ht="12" customHeight="1" x14ac:dyDescent="0.2">
      <c r="A304" s="44" t="s">
        <v>0</v>
      </c>
      <c r="B304" s="47" t="s">
        <v>481</v>
      </c>
      <c r="C304" s="41" t="s">
        <v>0</v>
      </c>
      <c r="D304" s="42">
        <v>23779</v>
      </c>
      <c r="E304" s="42">
        <v>63082</v>
      </c>
      <c r="F304" s="45">
        <v>37.700000000000003</v>
      </c>
      <c r="G304" s="45">
        <v>29.2</v>
      </c>
      <c r="H304" s="45">
        <v>47.5</v>
      </c>
    </row>
    <row r="305" spans="1:8" ht="12" customHeight="1" x14ac:dyDescent="0.2">
      <c r="A305" s="44" t="s">
        <v>0</v>
      </c>
      <c r="B305" s="47" t="s">
        <v>457</v>
      </c>
      <c r="C305" s="41" t="s">
        <v>336</v>
      </c>
      <c r="D305" s="42">
        <v>86995</v>
      </c>
      <c r="E305" s="42">
        <v>166649</v>
      </c>
      <c r="F305" s="45">
        <v>52.2</v>
      </c>
      <c r="G305" s="45">
        <v>46.4</v>
      </c>
      <c r="H305" s="45">
        <v>58.7</v>
      </c>
    </row>
    <row r="306" spans="1:8" ht="12" customHeight="1" x14ac:dyDescent="0.2">
      <c r="A306" s="44" t="s">
        <v>0</v>
      </c>
      <c r="B306" s="47" t="s">
        <v>0</v>
      </c>
      <c r="C306" s="41" t="s">
        <v>337</v>
      </c>
      <c r="D306" s="42">
        <v>25225</v>
      </c>
      <c r="E306" s="42">
        <v>166649</v>
      </c>
      <c r="F306" s="45">
        <v>15.1</v>
      </c>
      <c r="G306" s="45">
        <v>11.7</v>
      </c>
      <c r="H306" s="45">
        <v>18.100000000000001</v>
      </c>
    </row>
    <row r="307" spans="1:8" ht="12" customHeight="1" x14ac:dyDescent="0.2">
      <c r="A307" s="44" t="s">
        <v>0</v>
      </c>
      <c r="B307" s="47" t="s">
        <v>0</v>
      </c>
      <c r="C307" s="41" t="s">
        <v>338</v>
      </c>
      <c r="D307" s="42">
        <v>54429</v>
      </c>
      <c r="E307" s="42">
        <v>166649</v>
      </c>
      <c r="F307" s="45">
        <v>32.700000000000003</v>
      </c>
      <c r="G307" s="45">
        <v>26.9</v>
      </c>
      <c r="H307" s="45">
        <v>37.1</v>
      </c>
    </row>
    <row r="308" spans="1:8" ht="12" customHeight="1" x14ac:dyDescent="0.2">
      <c r="A308" s="44" t="s">
        <v>0</v>
      </c>
      <c r="B308" s="47" t="s">
        <v>458</v>
      </c>
      <c r="C308" s="41" t="s">
        <v>349</v>
      </c>
      <c r="D308" s="42">
        <v>69052</v>
      </c>
      <c r="E308" s="42">
        <v>256352</v>
      </c>
      <c r="F308" s="45">
        <v>26.9</v>
      </c>
      <c r="G308" s="45">
        <v>24.5</v>
      </c>
      <c r="H308" s="45">
        <v>29.3</v>
      </c>
    </row>
    <row r="309" spans="1:8" ht="12" customHeight="1" x14ac:dyDescent="0.2">
      <c r="A309" s="44" t="s">
        <v>0</v>
      </c>
      <c r="B309" s="47" t="s">
        <v>0</v>
      </c>
      <c r="C309" s="41" t="s">
        <v>350</v>
      </c>
      <c r="D309" s="42">
        <v>113344</v>
      </c>
      <c r="E309" s="42">
        <v>256352</v>
      </c>
      <c r="F309" s="45">
        <v>44.2</v>
      </c>
      <c r="G309" s="45">
        <v>36.6</v>
      </c>
      <c r="H309" s="45">
        <v>51</v>
      </c>
    </row>
    <row r="310" spans="1:8" ht="12" customHeight="1" x14ac:dyDescent="0.2">
      <c r="A310" s="44" t="s">
        <v>0</v>
      </c>
      <c r="B310" s="47" t="s">
        <v>461</v>
      </c>
      <c r="C310" s="41" t="s">
        <v>351</v>
      </c>
      <c r="D310" s="42">
        <v>29781</v>
      </c>
      <c r="E310" s="42">
        <v>60904</v>
      </c>
      <c r="F310" s="45">
        <v>48.9</v>
      </c>
      <c r="G310" s="45">
        <v>45.4</v>
      </c>
      <c r="H310" s="45">
        <v>72.099999999999994</v>
      </c>
    </row>
    <row r="311" spans="1:8" ht="12" customHeight="1" x14ac:dyDescent="0.2">
      <c r="A311" s="44" t="s">
        <v>0</v>
      </c>
      <c r="B311" s="47" t="s">
        <v>0</v>
      </c>
      <c r="C311" s="41" t="s">
        <v>352</v>
      </c>
      <c r="D311" s="42">
        <v>31123</v>
      </c>
      <c r="E311" s="42">
        <v>60904</v>
      </c>
      <c r="F311" s="45">
        <v>51.1</v>
      </c>
      <c r="G311" s="45">
        <v>27.9</v>
      </c>
      <c r="H311" s="45">
        <v>54.6</v>
      </c>
    </row>
    <row r="312" spans="1:8" ht="12" customHeight="1" x14ac:dyDescent="0.2">
      <c r="A312" s="44" t="s">
        <v>0</v>
      </c>
      <c r="B312" s="47" t="s">
        <v>462</v>
      </c>
      <c r="C312" s="41" t="s">
        <v>333</v>
      </c>
      <c r="D312" s="42">
        <v>8304</v>
      </c>
      <c r="E312" s="42">
        <v>14006</v>
      </c>
      <c r="F312" s="45">
        <v>59.3</v>
      </c>
      <c r="G312" s="45">
        <v>47.3</v>
      </c>
      <c r="H312" s="45">
        <v>66.400000000000006</v>
      </c>
    </row>
    <row r="313" spans="1:8" ht="12" customHeight="1" x14ac:dyDescent="0.2">
      <c r="A313" s="44" t="s">
        <v>0</v>
      </c>
      <c r="B313" s="47" t="s">
        <v>0</v>
      </c>
      <c r="C313" s="41" t="s">
        <v>353</v>
      </c>
      <c r="D313" s="42">
        <v>791</v>
      </c>
      <c r="E313" s="42">
        <v>14006</v>
      </c>
      <c r="F313" s="45">
        <v>5.6</v>
      </c>
      <c r="G313" s="45">
        <v>2.8</v>
      </c>
      <c r="H313" s="45">
        <v>9.8000000000000007</v>
      </c>
    </row>
    <row r="314" spans="1:8" ht="12" customHeight="1" x14ac:dyDescent="0.2">
      <c r="A314" s="44" t="s">
        <v>0</v>
      </c>
      <c r="B314" s="47" t="s">
        <v>0</v>
      </c>
      <c r="C314" s="41" t="s">
        <v>335</v>
      </c>
      <c r="D314" s="42">
        <v>4911</v>
      </c>
      <c r="E314" s="42">
        <v>14006</v>
      </c>
      <c r="F314" s="45">
        <v>35.1</v>
      </c>
      <c r="G314" s="45">
        <v>24.4</v>
      </c>
      <c r="H314" s="45">
        <v>42.9</v>
      </c>
    </row>
    <row r="315" spans="1:8" ht="12" customHeight="1" x14ac:dyDescent="0.2">
      <c r="A315" s="44" t="s">
        <v>0</v>
      </c>
      <c r="B315" s="40" t="s">
        <v>463</v>
      </c>
      <c r="C315" s="41" t="s">
        <v>0</v>
      </c>
      <c r="D315" s="42" t="s">
        <v>0</v>
      </c>
      <c r="E315" s="42" t="s">
        <v>0</v>
      </c>
      <c r="F315" s="43" t="s">
        <v>0</v>
      </c>
      <c r="G315" s="43" t="s">
        <v>0</v>
      </c>
      <c r="H315" s="43" t="s">
        <v>0</v>
      </c>
    </row>
    <row r="316" spans="1:8" ht="12" customHeight="1" x14ac:dyDescent="0.2">
      <c r="A316" s="44" t="s">
        <v>0</v>
      </c>
      <c r="B316" s="47" t="s">
        <v>482</v>
      </c>
      <c r="C316" s="41" t="s">
        <v>0</v>
      </c>
      <c r="D316" s="42">
        <v>24182</v>
      </c>
      <c r="E316" s="42">
        <v>43105</v>
      </c>
      <c r="F316" s="45">
        <v>56.1</v>
      </c>
      <c r="G316" s="45">
        <v>38.200000000000003</v>
      </c>
      <c r="H316" s="45">
        <v>65.599999999999994</v>
      </c>
    </row>
    <row r="317" spans="1:8" ht="12" customHeight="1" x14ac:dyDescent="0.2">
      <c r="A317" s="44" t="s">
        <v>0</v>
      </c>
      <c r="B317" s="47" t="s">
        <v>483</v>
      </c>
      <c r="C317" s="41" t="s">
        <v>0</v>
      </c>
      <c r="D317" s="42">
        <v>23010</v>
      </c>
      <c r="E317" s="42">
        <v>43105</v>
      </c>
      <c r="F317" s="45">
        <v>53.4</v>
      </c>
      <c r="G317" s="45">
        <v>36.799999999999997</v>
      </c>
      <c r="H317" s="45">
        <v>63.1</v>
      </c>
    </row>
    <row r="318" spans="1:8" ht="12" customHeight="1" x14ac:dyDescent="0.2">
      <c r="A318" s="44" t="s">
        <v>0</v>
      </c>
      <c r="B318" s="47" t="s">
        <v>466</v>
      </c>
      <c r="C318" s="41" t="s">
        <v>0</v>
      </c>
      <c r="D318" s="42">
        <v>28849</v>
      </c>
      <c r="E318" s="42">
        <v>43208</v>
      </c>
      <c r="F318" s="45">
        <v>66.8</v>
      </c>
      <c r="G318" s="45">
        <v>53.5</v>
      </c>
      <c r="H318" s="45">
        <v>75.900000000000006</v>
      </c>
    </row>
    <row r="319" spans="1:8" ht="12" customHeight="1" x14ac:dyDescent="0.2">
      <c r="A319" s="44" t="s">
        <v>0</v>
      </c>
      <c r="B319" s="47" t="s">
        <v>467</v>
      </c>
      <c r="C319" s="41" t="s">
        <v>354</v>
      </c>
      <c r="D319" s="42">
        <v>22502</v>
      </c>
      <c r="E319" s="42">
        <v>43105</v>
      </c>
      <c r="F319" s="45">
        <v>52.2</v>
      </c>
      <c r="G319" s="45">
        <v>40.799999999999997</v>
      </c>
      <c r="H319" s="45">
        <v>59.2</v>
      </c>
    </row>
    <row r="320" spans="1:8" ht="12" customHeight="1" x14ac:dyDescent="0.2">
      <c r="A320" s="44" t="s">
        <v>0</v>
      </c>
      <c r="B320" s="47" t="s">
        <v>0</v>
      </c>
      <c r="C320" s="41" t="s">
        <v>355</v>
      </c>
      <c r="D320" s="42">
        <v>28798</v>
      </c>
      <c r="E320" s="42">
        <v>43105</v>
      </c>
      <c r="F320" s="45">
        <v>66.8</v>
      </c>
      <c r="G320" s="45">
        <v>55.3</v>
      </c>
      <c r="H320" s="45">
        <v>74.599999999999994</v>
      </c>
    </row>
    <row r="321" spans="1:8" ht="12" customHeight="1" x14ac:dyDescent="0.2">
      <c r="A321" s="44" t="s">
        <v>0</v>
      </c>
      <c r="B321" s="47" t="s">
        <v>486</v>
      </c>
      <c r="C321" s="41" t="s">
        <v>375</v>
      </c>
      <c r="D321" s="42">
        <v>26045</v>
      </c>
      <c r="E321" s="42">
        <v>40665</v>
      </c>
      <c r="F321" s="45">
        <v>64</v>
      </c>
      <c r="G321" s="45">
        <v>51.9</v>
      </c>
      <c r="H321" s="45">
        <v>71.7</v>
      </c>
    </row>
    <row r="322" spans="1:8" ht="12" customHeight="1" x14ac:dyDescent="0.2">
      <c r="A322" s="44" t="s">
        <v>0</v>
      </c>
      <c r="B322" s="47" t="s">
        <v>0</v>
      </c>
      <c r="C322" s="41" t="s">
        <v>378</v>
      </c>
      <c r="D322" s="42">
        <v>12129</v>
      </c>
      <c r="E322" s="42">
        <v>19571</v>
      </c>
      <c r="F322" s="45">
        <v>62</v>
      </c>
      <c r="G322" s="45">
        <v>42.9</v>
      </c>
      <c r="H322" s="45">
        <v>70.5</v>
      </c>
    </row>
    <row r="323" spans="1:8" ht="12" customHeight="1" x14ac:dyDescent="0.2">
      <c r="A323" s="44" t="s">
        <v>0</v>
      </c>
      <c r="B323" s="47" t="s">
        <v>484</v>
      </c>
      <c r="C323" s="41" t="s">
        <v>375</v>
      </c>
      <c r="D323" s="42">
        <v>6188</v>
      </c>
      <c r="E323" s="42">
        <v>17207</v>
      </c>
      <c r="F323" s="45">
        <v>36</v>
      </c>
      <c r="G323" s="45">
        <v>22.2</v>
      </c>
      <c r="H323" s="45">
        <v>43.8</v>
      </c>
    </row>
    <row r="324" spans="1:8" ht="12" customHeight="1" x14ac:dyDescent="0.2">
      <c r="A324" s="44" t="s">
        <v>0</v>
      </c>
      <c r="B324" s="47" t="s">
        <v>0</v>
      </c>
      <c r="C324" s="41" t="s">
        <v>376</v>
      </c>
      <c r="D324" s="42">
        <v>893</v>
      </c>
      <c r="E324" s="42">
        <v>2343</v>
      </c>
      <c r="F324" s="45">
        <v>38.1</v>
      </c>
      <c r="G324" s="45">
        <v>11.1</v>
      </c>
      <c r="H324" s="45">
        <v>50</v>
      </c>
    </row>
    <row r="325" spans="1:8" ht="12" customHeight="1" x14ac:dyDescent="0.2">
      <c r="A325" s="44" t="s">
        <v>0</v>
      </c>
      <c r="B325" s="47" t="s">
        <v>485</v>
      </c>
      <c r="C325" s="41" t="s">
        <v>0</v>
      </c>
      <c r="D325" s="42">
        <v>11613</v>
      </c>
      <c r="E325" s="42">
        <v>28849</v>
      </c>
      <c r="F325" s="45">
        <v>40.299999999999997</v>
      </c>
      <c r="G325" s="45">
        <v>35.200000000000003</v>
      </c>
      <c r="H325" s="45">
        <v>47.5</v>
      </c>
    </row>
    <row r="326" spans="1:8" ht="12" customHeight="1" x14ac:dyDescent="0.2">
      <c r="A326" s="44" t="s">
        <v>0</v>
      </c>
      <c r="B326" s="47" t="s">
        <v>473</v>
      </c>
      <c r="C326" s="41" t="s">
        <v>360</v>
      </c>
      <c r="D326" s="42">
        <v>8694</v>
      </c>
      <c r="E326" s="42">
        <v>22502</v>
      </c>
      <c r="F326" s="45">
        <v>38.6</v>
      </c>
      <c r="G326" s="45">
        <v>31.1</v>
      </c>
      <c r="H326" s="45">
        <v>45.7</v>
      </c>
    </row>
    <row r="327" spans="1:8" ht="12" customHeight="1" x14ac:dyDescent="0.2">
      <c r="A327" s="44" t="s">
        <v>0</v>
      </c>
      <c r="B327" s="47" t="s">
        <v>474</v>
      </c>
      <c r="C327" s="41" t="s">
        <v>487</v>
      </c>
      <c r="D327" s="42" t="s">
        <v>0</v>
      </c>
      <c r="E327" s="42" t="s">
        <v>0</v>
      </c>
      <c r="F327" s="43" t="s">
        <v>0</v>
      </c>
      <c r="G327" s="43" t="s">
        <v>0</v>
      </c>
      <c r="H327" s="43" t="s">
        <v>0</v>
      </c>
    </row>
    <row r="328" spans="1:8" ht="12" customHeight="1" x14ac:dyDescent="0.2">
      <c r="A328" s="44" t="s">
        <v>0</v>
      </c>
      <c r="B328" s="47" t="s">
        <v>0</v>
      </c>
      <c r="C328" s="41" t="s">
        <v>379</v>
      </c>
      <c r="D328" s="42">
        <v>1019</v>
      </c>
      <c r="E328" s="42">
        <v>24312</v>
      </c>
      <c r="F328" s="45">
        <v>4.2</v>
      </c>
      <c r="G328" s="43" t="s">
        <v>269</v>
      </c>
      <c r="H328" s="45">
        <v>4.2</v>
      </c>
    </row>
    <row r="329" spans="1:8" ht="12" customHeight="1" x14ac:dyDescent="0.2">
      <c r="A329" s="44" t="s">
        <v>0</v>
      </c>
      <c r="B329" s="47" t="s">
        <v>0</v>
      </c>
      <c r="C329" s="41" t="s">
        <v>380</v>
      </c>
      <c r="D329" s="42">
        <v>654</v>
      </c>
      <c r="E329" s="42">
        <v>24312</v>
      </c>
      <c r="F329" s="45">
        <v>2.7</v>
      </c>
      <c r="G329" s="43" t="s">
        <v>269</v>
      </c>
      <c r="H329" s="45">
        <v>3.6</v>
      </c>
    </row>
    <row r="330" spans="1:8" ht="12" customHeight="1" x14ac:dyDescent="0.2">
      <c r="A330" s="44" t="s">
        <v>0</v>
      </c>
      <c r="B330" s="47" t="s">
        <v>0</v>
      </c>
      <c r="C330" s="41" t="s">
        <v>381</v>
      </c>
      <c r="D330" s="42">
        <v>1066</v>
      </c>
      <c r="E330" s="42">
        <v>24312</v>
      </c>
      <c r="F330" s="45">
        <v>4.4000000000000004</v>
      </c>
      <c r="G330" s="45">
        <v>2.2999999999999998</v>
      </c>
      <c r="H330" s="45">
        <v>6.5</v>
      </c>
    </row>
    <row r="331" spans="1:8" ht="12" customHeight="1" x14ac:dyDescent="0.2">
      <c r="A331" s="44" t="s">
        <v>0</v>
      </c>
      <c r="B331" s="47" t="s">
        <v>0</v>
      </c>
      <c r="C331" s="41" t="s">
        <v>382</v>
      </c>
      <c r="D331" s="42">
        <v>1818</v>
      </c>
      <c r="E331" s="42">
        <v>24312</v>
      </c>
      <c r="F331" s="45">
        <v>7.5</v>
      </c>
      <c r="G331" s="45">
        <v>4.8</v>
      </c>
      <c r="H331" s="45">
        <v>10.199999999999999</v>
      </c>
    </row>
    <row r="332" spans="1:8" ht="12" customHeight="1" x14ac:dyDescent="0.2">
      <c r="A332" s="44" t="s">
        <v>0</v>
      </c>
      <c r="B332" s="47" t="s">
        <v>0</v>
      </c>
      <c r="C332" s="41" t="s">
        <v>383</v>
      </c>
      <c r="D332" s="42">
        <v>7769</v>
      </c>
      <c r="E332" s="42">
        <v>24312</v>
      </c>
      <c r="F332" s="45">
        <v>32</v>
      </c>
      <c r="G332" s="45">
        <v>27.7</v>
      </c>
      <c r="H332" s="45">
        <v>41.1</v>
      </c>
    </row>
    <row r="333" spans="1:8" ht="12" customHeight="1" x14ac:dyDescent="0.2">
      <c r="A333" s="44" t="s">
        <v>0</v>
      </c>
      <c r="B333" s="47" t="s">
        <v>0</v>
      </c>
      <c r="C333" s="41" t="s">
        <v>384</v>
      </c>
      <c r="D333" s="42">
        <v>11986</v>
      </c>
      <c r="E333" s="42">
        <v>24312</v>
      </c>
      <c r="F333" s="45">
        <v>49.3</v>
      </c>
      <c r="G333" s="45">
        <v>41.2</v>
      </c>
      <c r="H333" s="45">
        <v>56</v>
      </c>
    </row>
    <row r="334" spans="1:8" ht="12" customHeight="1" x14ac:dyDescent="0.2">
      <c r="A334" s="44" t="s">
        <v>0</v>
      </c>
      <c r="B334" s="40" t="s">
        <v>0</v>
      </c>
      <c r="C334" s="41" t="s">
        <v>488</v>
      </c>
      <c r="D334" s="42" t="s">
        <v>0</v>
      </c>
      <c r="E334" s="42" t="s">
        <v>0</v>
      </c>
      <c r="F334" s="43" t="s">
        <v>0</v>
      </c>
      <c r="G334" s="43" t="s">
        <v>0</v>
      </c>
      <c r="H334" s="43" t="s">
        <v>0</v>
      </c>
    </row>
    <row r="335" spans="1:8" ht="12" customHeight="1" x14ac:dyDescent="0.2">
      <c r="A335" s="44" t="s">
        <v>0</v>
      </c>
      <c r="B335" s="47" t="s">
        <v>0</v>
      </c>
      <c r="C335" s="41" t="s">
        <v>379</v>
      </c>
      <c r="D335" s="42">
        <v>526</v>
      </c>
      <c r="E335" s="42">
        <v>11856</v>
      </c>
      <c r="F335" s="45">
        <v>4.4000000000000004</v>
      </c>
      <c r="G335" s="43" t="s">
        <v>269</v>
      </c>
      <c r="H335" s="45">
        <v>6.3</v>
      </c>
    </row>
    <row r="336" spans="1:8" ht="12" customHeight="1" x14ac:dyDescent="0.2">
      <c r="A336" s="44" t="s">
        <v>0</v>
      </c>
      <c r="B336" s="47" t="s">
        <v>0</v>
      </c>
      <c r="C336" s="41" t="s">
        <v>380</v>
      </c>
      <c r="D336" s="42">
        <v>361</v>
      </c>
      <c r="E336" s="42">
        <v>11856</v>
      </c>
      <c r="F336" s="45">
        <v>3</v>
      </c>
      <c r="G336" s="43" t="s">
        <v>269</v>
      </c>
      <c r="H336" s="45">
        <v>5</v>
      </c>
    </row>
    <row r="337" spans="1:8" ht="12" customHeight="1" x14ac:dyDescent="0.2">
      <c r="A337" s="44" t="s">
        <v>0</v>
      </c>
      <c r="B337" s="47" t="s">
        <v>0</v>
      </c>
      <c r="C337" s="41" t="s">
        <v>381</v>
      </c>
      <c r="D337" s="42">
        <v>649</v>
      </c>
      <c r="E337" s="42">
        <v>11856</v>
      </c>
      <c r="F337" s="45">
        <v>5.5</v>
      </c>
      <c r="G337" s="43" t="s">
        <v>269</v>
      </c>
      <c r="H337" s="45">
        <v>9.1</v>
      </c>
    </row>
    <row r="338" spans="1:8" ht="12" customHeight="1" x14ac:dyDescent="0.2">
      <c r="A338" s="44" t="s">
        <v>0</v>
      </c>
      <c r="B338" s="47" t="s">
        <v>0</v>
      </c>
      <c r="C338" s="41" t="s">
        <v>382</v>
      </c>
      <c r="D338" s="42">
        <v>1150</v>
      </c>
      <c r="E338" s="42">
        <v>11856</v>
      </c>
      <c r="F338" s="45">
        <v>9.6999999999999993</v>
      </c>
      <c r="G338" s="45">
        <v>4.9000000000000004</v>
      </c>
      <c r="H338" s="45">
        <v>13.3</v>
      </c>
    </row>
    <row r="339" spans="1:8" ht="12" customHeight="1" x14ac:dyDescent="0.2">
      <c r="A339" s="44" t="s">
        <v>0</v>
      </c>
      <c r="B339" s="47" t="s">
        <v>0</v>
      </c>
      <c r="C339" s="41" t="s">
        <v>383</v>
      </c>
      <c r="D339" s="42">
        <v>4513</v>
      </c>
      <c r="E339" s="42">
        <v>11856</v>
      </c>
      <c r="F339" s="45">
        <v>38.1</v>
      </c>
      <c r="G339" s="45">
        <v>32</v>
      </c>
      <c r="H339" s="45">
        <v>48.8</v>
      </c>
    </row>
    <row r="340" spans="1:8" ht="12" customHeight="1" x14ac:dyDescent="0.2">
      <c r="A340" s="44" t="s">
        <v>0</v>
      </c>
      <c r="B340" s="47" t="s">
        <v>0</v>
      </c>
      <c r="C340" s="41" t="s">
        <v>384</v>
      </c>
      <c r="D340" s="42">
        <v>4657</v>
      </c>
      <c r="E340" s="42">
        <v>11856</v>
      </c>
      <c r="F340" s="45">
        <v>39.299999999999997</v>
      </c>
      <c r="G340" s="45">
        <v>26.8</v>
      </c>
      <c r="H340" s="45">
        <v>46.2</v>
      </c>
    </row>
    <row r="341" spans="1:8" ht="12" customHeight="1" x14ac:dyDescent="0.2">
      <c r="A341" s="44" t="s">
        <v>0</v>
      </c>
      <c r="B341" s="40" t="s">
        <v>385</v>
      </c>
      <c r="C341" s="41" t="s">
        <v>489</v>
      </c>
      <c r="D341" s="42" t="s">
        <v>0</v>
      </c>
      <c r="E341" s="42" t="s">
        <v>0</v>
      </c>
      <c r="F341" s="43" t="s">
        <v>0</v>
      </c>
      <c r="G341" s="43" t="s">
        <v>0</v>
      </c>
      <c r="H341" s="43" t="s">
        <v>0</v>
      </c>
    </row>
    <row r="342" spans="1:8" ht="12" customHeight="1" x14ac:dyDescent="0.2">
      <c r="A342" s="44" t="s">
        <v>0</v>
      </c>
      <c r="B342" s="47" t="s">
        <v>0</v>
      </c>
      <c r="C342" s="58" t="s">
        <v>386</v>
      </c>
      <c r="D342" s="42">
        <v>9104</v>
      </c>
      <c r="E342" s="42">
        <v>20844</v>
      </c>
      <c r="F342" s="45">
        <v>43.7</v>
      </c>
      <c r="G342" s="45">
        <v>30.8</v>
      </c>
      <c r="H342" s="45">
        <v>54.7</v>
      </c>
    </row>
    <row r="343" spans="1:8" ht="12" customHeight="1" x14ac:dyDescent="0.2">
      <c r="A343" s="44" t="s">
        <v>0</v>
      </c>
      <c r="B343" s="47" t="s">
        <v>0</v>
      </c>
      <c r="C343" s="46" t="s">
        <v>387</v>
      </c>
      <c r="D343" s="42">
        <v>6802</v>
      </c>
      <c r="E343" s="42">
        <v>20844</v>
      </c>
      <c r="F343" s="45">
        <v>32.6</v>
      </c>
      <c r="G343" s="45">
        <v>28.6</v>
      </c>
      <c r="H343" s="45">
        <v>37.5</v>
      </c>
    </row>
    <row r="344" spans="1:8" ht="12" customHeight="1" x14ac:dyDescent="0.2">
      <c r="A344" s="56" t="s">
        <v>0</v>
      </c>
      <c r="B344" s="57" t="s">
        <v>0</v>
      </c>
      <c r="C344" s="49" t="s">
        <v>388</v>
      </c>
      <c r="D344" s="50">
        <v>4938</v>
      </c>
      <c r="E344" s="50">
        <v>20844</v>
      </c>
      <c r="F344" s="51">
        <v>23.7</v>
      </c>
      <c r="G344" s="51">
        <v>13.6</v>
      </c>
      <c r="H344" s="51">
        <v>33.299999999999997</v>
      </c>
    </row>
    <row r="345" spans="1:8" ht="12" customHeight="1" x14ac:dyDescent="0.2">
      <c r="A345" s="55" t="s">
        <v>392</v>
      </c>
      <c r="B345" s="40" t="s">
        <v>435</v>
      </c>
      <c r="C345" s="41" t="s">
        <v>0</v>
      </c>
      <c r="D345" s="42" t="s">
        <v>0</v>
      </c>
      <c r="E345" s="42" t="s">
        <v>0</v>
      </c>
      <c r="F345" s="43" t="s">
        <v>0</v>
      </c>
      <c r="G345" s="43" t="s">
        <v>0</v>
      </c>
      <c r="H345" s="43" t="s">
        <v>0</v>
      </c>
    </row>
    <row r="346" spans="1:8" ht="36" customHeight="1" x14ac:dyDescent="0.2">
      <c r="A346" s="44" t="s">
        <v>0</v>
      </c>
      <c r="B346" s="47" t="s">
        <v>436</v>
      </c>
      <c r="C346" s="41" t="s">
        <v>437</v>
      </c>
      <c r="D346" s="42" t="s">
        <v>0</v>
      </c>
      <c r="E346" s="42" t="s">
        <v>0</v>
      </c>
      <c r="F346" s="43" t="s">
        <v>0</v>
      </c>
      <c r="G346" s="43" t="s">
        <v>0</v>
      </c>
      <c r="H346" s="43" t="s">
        <v>0</v>
      </c>
    </row>
    <row r="347" spans="1:8" ht="12" customHeight="1" x14ac:dyDescent="0.2">
      <c r="A347" s="44" t="s">
        <v>0</v>
      </c>
      <c r="B347" s="47" t="s">
        <v>0</v>
      </c>
      <c r="C347" s="41" t="s">
        <v>438</v>
      </c>
      <c r="D347" s="42">
        <v>5048</v>
      </c>
      <c r="E347" s="42">
        <v>6629</v>
      </c>
      <c r="F347" s="45">
        <v>76.2</v>
      </c>
      <c r="G347" s="45">
        <v>38.5</v>
      </c>
      <c r="H347" s="45">
        <v>93.5</v>
      </c>
    </row>
    <row r="348" spans="1:8" ht="12" customHeight="1" x14ac:dyDescent="0.2">
      <c r="A348" s="44" t="s">
        <v>0</v>
      </c>
      <c r="B348" s="47" t="s">
        <v>0</v>
      </c>
      <c r="C348" s="41" t="s">
        <v>476</v>
      </c>
      <c r="D348" s="42">
        <v>2756</v>
      </c>
      <c r="E348" s="42">
        <v>6629</v>
      </c>
      <c r="F348" s="45">
        <v>41.6</v>
      </c>
      <c r="G348" s="45">
        <v>12.5</v>
      </c>
      <c r="H348" s="45">
        <v>47.6</v>
      </c>
    </row>
    <row r="349" spans="1:8" ht="12" customHeight="1" x14ac:dyDescent="0.2">
      <c r="A349" s="44" t="s">
        <v>0</v>
      </c>
      <c r="B349" s="47" t="s">
        <v>0</v>
      </c>
      <c r="C349" s="41" t="s">
        <v>477</v>
      </c>
      <c r="D349" s="42">
        <v>1187</v>
      </c>
      <c r="E349" s="42">
        <v>6629</v>
      </c>
      <c r="F349" s="45">
        <v>17.899999999999999</v>
      </c>
      <c r="G349" s="43" t="s">
        <v>269</v>
      </c>
      <c r="H349" s="45">
        <v>24</v>
      </c>
    </row>
    <row r="350" spans="1:8" ht="12" customHeight="1" x14ac:dyDescent="0.2">
      <c r="A350" s="44" t="s">
        <v>0</v>
      </c>
      <c r="B350" s="47" t="s">
        <v>0</v>
      </c>
      <c r="C350" s="41" t="s">
        <v>441</v>
      </c>
      <c r="D350" s="42">
        <v>1105</v>
      </c>
      <c r="E350" s="42">
        <v>6629</v>
      </c>
      <c r="F350" s="45">
        <v>16.7</v>
      </c>
      <c r="G350" s="45">
        <v>2.9</v>
      </c>
      <c r="H350" s="45">
        <v>25</v>
      </c>
    </row>
    <row r="351" spans="1:8" ht="12" customHeight="1" x14ac:dyDescent="0.2">
      <c r="A351" s="44" t="s">
        <v>0</v>
      </c>
      <c r="B351" s="47" t="s">
        <v>0</v>
      </c>
      <c r="C351" s="41" t="s">
        <v>442</v>
      </c>
      <c r="D351" s="42">
        <v>836</v>
      </c>
      <c r="E351" s="42">
        <v>6629</v>
      </c>
      <c r="F351" s="45">
        <v>12.6</v>
      </c>
      <c r="G351" s="43" t="s">
        <v>269</v>
      </c>
      <c r="H351" s="45">
        <v>46.2</v>
      </c>
    </row>
    <row r="352" spans="1:8" ht="12" customHeight="1" x14ac:dyDescent="0.2">
      <c r="A352" s="44" t="s">
        <v>0</v>
      </c>
      <c r="B352" s="47" t="s">
        <v>0</v>
      </c>
      <c r="C352" s="41" t="s">
        <v>443</v>
      </c>
      <c r="D352" s="42">
        <v>745</v>
      </c>
      <c r="E352" s="42">
        <v>6629</v>
      </c>
      <c r="F352" s="45">
        <v>11.2</v>
      </c>
      <c r="G352" s="43" t="s">
        <v>269</v>
      </c>
      <c r="H352" s="45">
        <v>4.5</v>
      </c>
    </row>
    <row r="353" spans="1:8" ht="48" customHeight="1" x14ac:dyDescent="0.2">
      <c r="A353" s="44" t="s">
        <v>0</v>
      </c>
      <c r="B353" s="47" t="s">
        <v>0</v>
      </c>
      <c r="C353" s="41" t="s">
        <v>478</v>
      </c>
      <c r="D353" s="42" t="s">
        <v>0</v>
      </c>
      <c r="E353" s="42" t="s">
        <v>0</v>
      </c>
      <c r="F353" s="43" t="s">
        <v>0</v>
      </c>
      <c r="G353" s="43" t="s">
        <v>0</v>
      </c>
      <c r="H353" s="43" t="s">
        <v>0</v>
      </c>
    </row>
    <row r="354" spans="1:8" ht="12" customHeight="1" x14ac:dyDescent="0.2">
      <c r="A354" s="44" t="s">
        <v>0</v>
      </c>
      <c r="B354" s="47" t="s">
        <v>0</v>
      </c>
      <c r="C354" s="41" t="s">
        <v>367</v>
      </c>
      <c r="D354" s="42">
        <v>2756</v>
      </c>
      <c r="E354" s="42">
        <v>5048</v>
      </c>
      <c r="F354" s="45">
        <v>54.6</v>
      </c>
      <c r="G354" s="45">
        <v>31.3</v>
      </c>
      <c r="H354" s="45">
        <v>69.7</v>
      </c>
    </row>
    <row r="355" spans="1:8" ht="12" customHeight="1" x14ac:dyDescent="0.2">
      <c r="A355" s="44" t="s">
        <v>0</v>
      </c>
      <c r="B355" s="47" t="s">
        <v>0</v>
      </c>
      <c r="C355" s="41" t="s">
        <v>479</v>
      </c>
      <c r="D355" s="42">
        <v>1187</v>
      </c>
      <c r="E355" s="42">
        <v>5048</v>
      </c>
      <c r="F355" s="45">
        <v>23.5</v>
      </c>
      <c r="G355" s="45">
        <v>10.6</v>
      </c>
      <c r="H355" s="45">
        <v>33.299999999999997</v>
      </c>
    </row>
    <row r="356" spans="1:8" ht="12" customHeight="1" x14ac:dyDescent="0.2">
      <c r="A356" s="44" t="s">
        <v>0</v>
      </c>
      <c r="B356" s="47" t="s">
        <v>0</v>
      </c>
      <c r="C356" s="41" t="s">
        <v>445</v>
      </c>
      <c r="D356" s="42">
        <v>1105</v>
      </c>
      <c r="E356" s="42">
        <v>5048</v>
      </c>
      <c r="F356" s="45">
        <v>21.9</v>
      </c>
      <c r="G356" s="45">
        <v>10</v>
      </c>
      <c r="H356" s="45">
        <v>37.5</v>
      </c>
    </row>
    <row r="357" spans="1:8" ht="12" customHeight="1" x14ac:dyDescent="0.2">
      <c r="A357" s="44" t="s">
        <v>0</v>
      </c>
      <c r="B357" s="47" t="s">
        <v>446</v>
      </c>
      <c r="C357" s="41" t="s">
        <v>0</v>
      </c>
      <c r="D357" s="42">
        <v>6578</v>
      </c>
      <c r="E357" s="42">
        <v>8641</v>
      </c>
      <c r="F357" s="45">
        <v>76.099999999999994</v>
      </c>
      <c r="G357" s="45">
        <v>33.299999999999997</v>
      </c>
      <c r="H357" s="45">
        <v>94.7</v>
      </c>
    </row>
    <row r="358" spans="1:8" ht="12" customHeight="1" x14ac:dyDescent="0.2">
      <c r="A358" s="44" t="s">
        <v>0</v>
      </c>
      <c r="B358" s="47" t="s">
        <v>447</v>
      </c>
      <c r="C358" s="41" t="s">
        <v>368</v>
      </c>
      <c r="D358" s="42">
        <v>14784</v>
      </c>
      <c r="E358" s="42">
        <v>19958</v>
      </c>
      <c r="F358" s="45">
        <v>74.099999999999994</v>
      </c>
      <c r="G358" s="45">
        <v>38.700000000000003</v>
      </c>
      <c r="H358" s="45">
        <v>87.5</v>
      </c>
    </row>
    <row r="359" spans="1:8" ht="12" customHeight="1" x14ac:dyDescent="0.2">
      <c r="A359" s="44" t="s">
        <v>0</v>
      </c>
      <c r="B359" s="47" t="s">
        <v>480</v>
      </c>
      <c r="C359" s="41" t="s">
        <v>369</v>
      </c>
      <c r="D359" s="42">
        <v>6699</v>
      </c>
      <c r="E359" s="42">
        <v>9376</v>
      </c>
      <c r="F359" s="45">
        <v>71.400000000000006</v>
      </c>
      <c r="G359" s="45">
        <v>50</v>
      </c>
      <c r="H359" s="45">
        <v>94.4</v>
      </c>
    </row>
    <row r="360" spans="1:8" ht="12" customHeight="1" x14ac:dyDescent="0.2">
      <c r="A360" s="44" t="s">
        <v>0</v>
      </c>
      <c r="B360" s="47" t="s">
        <v>0</v>
      </c>
      <c r="C360" s="41" t="s">
        <v>370</v>
      </c>
      <c r="D360" s="42">
        <v>7031</v>
      </c>
      <c r="E360" s="42">
        <v>9465</v>
      </c>
      <c r="F360" s="45">
        <v>74.3</v>
      </c>
      <c r="G360" s="45">
        <v>50</v>
      </c>
      <c r="H360" s="45">
        <v>96.4</v>
      </c>
    </row>
    <row r="361" spans="1:8" ht="12" customHeight="1" x14ac:dyDescent="0.2">
      <c r="A361" s="44" t="s">
        <v>0</v>
      </c>
      <c r="B361" s="47" t="s">
        <v>0</v>
      </c>
      <c r="C361" s="41" t="s">
        <v>371</v>
      </c>
      <c r="D361" s="42">
        <v>5938</v>
      </c>
      <c r="E361" s="42">
        <v>8754</v>
      </c>
      <c r="F361" s="45">
        <v>67.8</v>
      </c>
      <c r="G361" s="45">
        <v>38.9</v>
      </c>
      <c r="H361" s="45">
        <v>96.9</v>
      </c>
    </row>
    <row r="362" spans="1:8" ht="12" customHeight="1" x14ac:dyDescent="0.2">
      <c r="A362" s="44" t="s">
        <v>0</v>
      </c>
      <c r="B362" s="47" t="s">
        <v>448</v>
      </c>
      <c r="C362" s="41" t="s">
        <v>333</v>
      </c>
      <c r="D362" s="42">
        <v>694</v>
      </c>
      <c r="E362" s="42">
        <v>6531</v>
      </c>
      <c r="F362" s="45">
        <v>10.6</v>
      </c>
      <c r="G362" s="43" t="s">
        <v>269</v>
      </c>
      <c r="H362" s="45">
        <v>14.9</v>
      </c>
    </row>
    <row r="363" spans="1:8" ht="12" customHeight="1" x14ac:dyDescent="0.2">
      <c r="A363" s="44" t="s">
        <v>0</v>
      </c>
      <c r="B363" s="47" t="s">
        <v>0</v>
      </c>
      <c r="C363" s="41" t="s">
        <v>334</v>
      </c>
      <c r="D363" s="42">
        <v>5705</v>
      </c>
      <c r="E363" s="42">
        <v>6531</v>
      </c>
      <c r="F363" s="45">
        <v>87.4</v>
      </c>
      <c r="G363" s="45">
        <v>83.3</v>
      </c>
      <c r="H363" s="45">
        <v>100</v>
      </c>
    </row>
    <row r="364" spans="1:8" ht="12" customHeight="1" x14ac:dyDescent="0.2">
      <c r="A364" s="44" t="s">
        <v>0</v>
      </c>
      <c r="B364" s="47" t="s">
        <v>0</v>
      </c>
      <c r="C364" s="41" t="s">
        <v>335</v>
      </c>
      <c r="D364" s="42">
        <v>132</v>
      </c>
      <c r="E364" s="42">
        <v>6531</v>
      </c>
      <c r="F364" s="45">
        <v>2</v>
      </c>
      <c r="G364" s="43" t="s">
        <v>269</v>
      </c>
      <c r="H364" s="45">
        <v>2</v>
      </c>
    </row>
    <row r="365" spans="1:8" ht="12" customHeight="1" x14ac:dyDescent="0.2">
      <c r="A365" s="44" t="s">
        <v>0</v>
      </c>
      <c r="B365" s="47" t="s">
        <v>449</v>
      </c>
      <c r="C365" s="41" t="s">
        <v>336</v>
      </c>
      <c r="D365" s="42">
        <v>2637</v>
      </c>
      <c r="E365" s="42">
        <v>5672</v>
      </c>
      <c r="F365" s="45">
        <v>46.5</v>
      </c>
      <c r="G365" s="45">
        <v>33.299999999999997</v>
      </c>
      <c r="H365" s="45">
        <v>66.7</v>
      </c>
    </row>
    <row r="366" spans="1:8" ht="12" customHeight="1" x14ac:dyDescent="0.2">
      <c r="A366" s="44" t="s">
        <v>0</v>
      </c>
      <c r="B366" s="47" t="s">
        <v>0</v>
      </c>
      <c r="C366" s="41" t="s">
        <v>337</v>
      </c>
      <c r="D366" s="42">
        <v>939</v>
      </c>
      <c r="E366" s="42">
        <v>5672</v>
      </c>
      <c r="F366" s="45">
        <v>16.600000000000001</v>
      </c>
      <c r="G366" s="43" t="s">
        <v>269</v>
      </c>
      <c r="H366" s="45">
        <v>25</v>
      </c>
    </row>
    <row r="367" spans="1:8" ht="12" customHeight="1" x14ac:dyDescent="0.2">
      <c r="A367" s="44" t="s">
        <v>0</v>
      </c>
      <c r="B367" s="47" t="s">
        <v>0</v>
      </c>
      <c r="C367" s="41" t="s">
        <v>338</v>
      </c>
      <c r="D367" s="42">
        <v>2096</v>
      </c>
      <c r="E367" s="42">
        <v>5672</v>
      </c>
      <c r="F367" s="45">
        <v>37</v>
      </c>
      <c r="G367" s="45">
        <v>16.7</v>
      </c>
      <c r="H367" s="45">
        <v>46.3</v>
      </c>
    </row>
    <row r="368" spans="1:8" ht="12" customHeight="1" x14ac:dyDescent="0.2">
      <c r="A368" s="44" t="s">
        <v>0</v>
      </c>
      <c r="B368" s="40" t="s">
        <v>450</v>
      </c>
      <c r="C368" s="41" t="s">
        <v>0</v>
      </c>
      <c r="D368" s="42" t="s">
        <v>0</v>
      </c>
      <c r="E368" s="42" t="s">
        <v>0</v>
      </c>
      <c r="F368" s="43" t="s">
        <v>0</v>
      </c>
      <c r="G368" s="43" t="s">
        <v>0</v>
      </c>
      <c r="H368" s="43" t="s">
        <v>0</v>
      </c>
    </row>
    <row r="369" spans="1:8" ht="12" customHeight="1" x14ac:dyDescent="0.2">
      <c r="A369" s="44" t="s">
        <v>0</v>
      </c>
      <c r="B369" s="47" t="s">
        <v>451</v>
      </c>
      <c r="C369" s="41" t="s">
        <v>0</v>
      </c>
      <c r="D369" s="42">
        <v>194125</v>
      </c>
      <c r="E369" s="42">
        <v>240841</v>
      </c>
      <c r="F369" s="45">
        <v>80.599999999999994</v>
      </c>
      <c r="G369" s="45">
        <v>55.2</v>
      </c>
      <c r="H369" s="45">
        <v>93.7</v>
      </c>
    </row>
    <row r="370" spans="1:8" ht="12" customHeight="1" x14ac:dyDescent="0.2">
      <c r="A370" s="44" t="s">
        <v>0</v>
      </c>
      <c r="B370" s="47" t="s">
        <v>452</v>
      </c>
      <c r="C370" s="41" t="s">
        <v>0</v>
      </c>
      <c r="D370" s="42">
        <v>148666</v>
      </c>
      <c r="E370" s="42">
        <v>238654</v>
      </c>
      <c r="F370" s="45">
        <v>62.3</v>
      </c>
      <c r="G370" s="45">
        <v>41.3</v>
      </c>
      <c r="H370" s="45">
        <v>69.2</v>
      </c>
    </row>
    <row r="371" spans="1:8" ht="12" customHeight="1" x14ac:dyDescent="0.2">
      <c r="A371" s="44" t="s">
        <v>0</v>
      </c>
      <c r="B371" s="47" t="s">
        <v>453</v>
      </c>
      <c r="C371" s="41" t="s">
        <v>372</v>
      </c>
      <c r="D371" s="42">
        <v>99390</v>
      </c>
      <c r="E371" s="42">
        <v>93664.5</v>
      </c>
      <c r="F371" s="45">
        <v>106.1</v>
      </c>
      <c r="G371" s="45">
        <v>63.1</v>
      </c>
      <c r="H371" s="45">
        <v>119.8</v>
      </c>
    </row>
    <row r="372" spans="1:8" ht="12" customHeight="1" x14ac:dyDescent="0.2">
      <c r="A372" s="44" t="s">
        <v>0</v>
      </c>
      <c r="B372" s="47" t="s">
        <v>454</v>
      </c>
      <c r="C372" s="41" t="s">
        <v>0</v>
      </c>
      <c r="D372" s="42">
        <v>54888</v>
      </c>
      <c r="E372" s="42">
        <v>108286</v>
      </c>
      <c r="F372" s="45">
        <v>50.7</v>
      </c>
      <c r="G372" s="45">
        <v>36.6</v>
      </c>
      <c r="H372" s="45">
        <v>58.8</v>
      </c>
    </row>
    <row r="373" spans="1:8" ht="12" customHeight="1" x14ac:dyDescent="0.2">
      <c r="A373" s="44" t="s">
        <v>0</v>
      </c>
      <c r="B373" s="47" t="s">
        <v>455</v>
      </c>
      <c r="C373" s="41" t="s">
        <v>373</v>
      </c>
      <c r="D373" s="42">
        <v>28861</v>
      </c>
      <c r="E373" s="42">
        <v>110700</v>
      </c>
      <c r="F373" s="45">
        <v>26.1</v>
      </c>
      <c r="G373" s="45">
        <v>14.7</v>
      </c>
      <c r="H373" s="45">
        <v>32</v>
      </c>
    </row>
    <row r="374" spans="1:8" ht="12" customHeight="1" x14ac:dyDescent="0.2">
      <c r="A374" s="44" t="s">
        <v>0</v>
      </c>
      <c r="B374" s="47" t="s">
        <v>0</v>
      </c>
      <c r="C374" s="41" t="s">
        <v>374</v>
      </c>
      <c r="D374" s="42">
        <v>37309</v>
      </c>
      <c r="E374" s="42">
        <v>110700</v>
      </c>
      <c r="F374" s="45">
        <v>33.700000000000003</v>
      </c>
      <c r="G374" s="45">
        <v>20</v>
      </c>
      <c r="H374" s="45">
        <v>40.9</v>
      </c>
    </row>
    <row r="375" spans="1:8" ht="12" customHeight="1" x14ac:dyDescent="0.2">
      <c r="A375" s="44" t="s">
        <v>0</v>
      </c>
      <c r="B375" s="47" t="s">
        <v>0</v>
      </c>
      <c r="C375" s="41" t="s">
        <v>340</v>
      </c>
      <c r="D375" s="42">
        <v>46686</v>
      </c>
      <c r="E375" s="42">
        <v>110700</v>
      </c>
      <c r="F375" s="45">
        <v>42.2</v>
      </c>
      <c r="G375" s="45">
        <v>27.4</v>
      </c>
      <c r="H375" s="45">
        <v>50.9</v>
      </c>
    </row>
    <row r="376" spans="1:8" ht="12" customHeight="1" x14ac:dyDescent="0.2">
      <c r="A376" s="44" t="s">
        <v>0</v>
      </c>
      <c r="B376" s="47" t="s">
        <v>481</v>
      </c>
      <c r="C376" s="41" t="s">
        <v>0</v>
      </c>
      <c r="D376" s="42">
        <v>27119</v>
      </c>
      <c r="E376" s="42">
        <v>66087</v>
      </c>
      <c r="F376" s="45">
        <v>41</v>
      </c>
      <c r="G376" s="45">
        <v>31</v>
      </c>
      <c r="H376" s="45">
        <v>50.8</v>
      </c>
    </row>
    <row r="377" spans="1:8" ht="12" customHeight="1" x14ac:dyDescent="0.2">
      <c r="A377" s="44" t="s">
        <v>0</v>
      </c>
      <c r="B377" s="47" t="s">
        <v>457</v>
      </c>
      <c r="C377" s="41" t="s">
        <v>336</v>
      </c>
      <c r="D377" s="42">
        <v>100172</v>
      </c>
      <c r="E377" s="42">
        <v>194125</v>
      </c>
      <c r="F377" s="45">
        <v>51.6</v>
      </c>
      <c r="G377" s="45">
        <v>46.3</v>
      </c>
      <c r="H377" s="45">
        <v>58.7</v>
      </c>
    </row>
    <row r="378" spans="1:8" ht="12" customHeight="1" x14ac:dyDescent="0.2">
      <c r="A378" s="44" t="s">
        <v>0</v>
      </c>
      <c r="B378" s="47" t="s">
        <v>0</v>
      </c>
      <c r="C378" s="41" t="s">
        <v>337</v>
      </c>
      <c r="D378" s="42">
        <v>30274</v>
      </c>
      <c r="E378" s="42">
        <v>194125</v>
      </c>
      <c r="F378" s="45">
        <v>15.6</v>
      </c>
      <c r="G378" s="45">
        <v>11.8</v>
      </c>
      <c r="H378" s="45">
        <v>18.5</v>
      </c>
    </row>
    <row r="379" spans="1:8" ht="12" customHeight="1" x14ac:dyDescent="0.2">
      <c r="A379" s="44" t="s">
        <v>0</v>
      </c>
      <c r="B379" s="47" t="s">
        <v>0</v>
      </c>
      <c r="C379" s="41" t="s">
        <v>338</v>
      </c>
      <c r="D379" s="42">
        <v>63679</v>
      </c>
      <c r="E379" s="42">
        <v>194125</v>
      </c>
      <c r="F379" s="45">
        <v>32.799999999999997</v>
      </c>
      <c r="G379" s="45">
        <v>26.9</v>
      </c>
      <c r="H379" s="45">
        <v>36.6</v>
      </c>
    </row>
    <row r="380" spans="1:8" ht="12" customHeight="1" x14ac:dyDescent="0.2">
      <c r="A380" s="44" t="s">
        <v>0</v>
      </c>
      <c r="B380" s="47" t="s">
        <v>458</v>
      </c>
      <c r="C380" s="41" t="s">
        <v>349</v>
      </c>
      <c r="D380" s="42">
        <v>72256</v>
      </c>
      <c r="E380" s="42">
        <v>266896</v>
      </c>
      <c r="F380" s="45">
        <v>27.1</v>
      </c>
      <c r="G380" s="45">
        <v>24.8</v>
      </c>
      <c r="H380" s="45">
        <v>29.3</v>
      </c>
    </row>
    <row r="381" spans="1:8" ht="12" customHeight="1" x14ac:dyDescent="0.2">
      <c r="A381" s="44" t="s">
        <v>0</v>
      </c>
      <c r="B381" s="47" t="s">
        <v>0</v>
      </c>
      <c r="C381" s="41" t="s">
        <v>350</v>
      </c>
      <c r="D381" s="42">
        <v>119280</v>
      </c>
      <c r="E381" s="42">
        <v>266896</v>
      </c>
      <c r="F381" s="45">
        <v>44.7</v>
      </c>
      <c r="G381" s="45">
        <v>38.6</v>
      </c>
      <c r="H381" s="45">
        <v>51.6</v>
      </c>
    </row>
    <row r="382" spans="1:8" ht="12" customHeight="1" x14ac:dyDescent="0.2">
      <c r="A382" s="44" t="s">
        <v>0</v>
      </c>
      <c r="B382" s="47" t="s">
        <v>461</v>
      </c>
      <c r="C382" s="41" t="s">
        <v>351</v>
      </c>
      <c r="D382" s="42">
        <v>39467</v>
      </c>
      <c r="E382" s="42">
        <v>84249</v>
      </c>
      <c r="F382" s="45">
        <v>46.8</v>
      </c>
      <c r="G382" s="45">
        <v>44.4</v>
      </c>
      <c r="H382" s="45">
        <v>71.599999999999994</v>
      </c>
    </row>
    <row r="383" spans="1:8" ht="12" customHeight="1" x14ac:dyDescent="0.2">
      <c r="A383" s="44" t="s">
        <v>0</v>
      </c>
      <c r="B383" s="47" t="s">
        <v>0</v>
      </c>
      <c r="C383" s="41" t="s">
        <v>352</v>
      </c>
      <c r="D383" s="42">
        <v>44782</v>
      </c>
      <c r="E383" s="42">
        <v>84249</v>
      </c>
      <c r="F383" s="45">
        <v>53.2</v>
      </c>
      <c r="G383" s="45">
        <v>28.4</v>
      </c>
      <c r="H383" s="45">
        <v>55.6</v>
      </c>
    </row>
    <row r="384" spans="1:8" ht="12" customHeight="1" x14ac:dyDescent="0.2">
      <c r="A384" s="44" t="s">
        <v>0</v>
      </c>
      <c r="B384" s="47" t="s">
        <v>462</v>
      </c>
      <c r="C384" s="41" t="s">
        <v>333</v>
      </c>
      <c r="D384" s="42">
        <v>8872</v>
      </c>
      <c r="E384" s="42">
        <v>14905</v>
      </c>
      <c r="F384" s="45">
        <v>59.5</v>
      </c>
      <c r="G384" s="45">
        <v>49.9</v>
      </c>
      <c r="H384" s="45">
        <v>66.7</v>
      </c>
    </row>
    <row r="385" spans="1:8" ht="12" customHeight="1" x14ac:dyDescent="0.2">
      <c r="A385" s="44" t="s">
        <v>0</v>
      </c>
      <c r="B385" s="47" t="s">
        <v>0</v>
      </c>
      <c r="C385" s="41" t="s">
        <v>353</v>
      </c>
      <c r="D385" s="42">
        <v>876</v>
      </c>
      <c r="E385" s="42">
        <v>14905</v>
      </c>
      <c r="F385" s="45">
        <v>5.9</v>
      </c>
      <c r="G385" s="45">
        <v>3.7</v>
      </c>
      <c r="H385" s="45">
        <v>9.6</v>
      </c>
    </row>
    <row r="386" spans="1:8" ht="12" customHeight="1" x14ac:dyDescent="0.2">
      <c r="A386" s="44" t="s">
        <v>0</v>
      </c>
      <c r="B386" s="47" t="s">
        <v>0</v>
      </c>
      <c r="C386" s="41" t="s">
        <v>335</v>
      </c>
      <c r="D386" s="42">
        <v>5157</v>
      </c>
      <c r="E386" s="42">
        <v>14905</v>
      </c>
      <c r="F386" s="45">
        <v>34.6</v>
      </c>
      <c r="G386" s="45">
        <v>23.7</v>
      </c>
      <c r="H386" s="45">
        <v>42.3</v>
      </c>
    </row>
    <row r="387" spans="1:8" ht="12" customHeight="1" x14ac:dyDescent="0.2">
      <c r="A387" s="44" t="s">
        <v>0</v>
      </c>
      <c r="B387" s="40" t="s">
        <v>463</v>
      </c>
      <c r="C387" s="41" t="s">
        <v>0</v>
      </c>
      <c r="D387" s="42" t="s">
        <v>0</v>
      </c>
      <c r="E387" s="42" t="s">
        <v>0</v>
      </c>
      <c r="F387" s="43" t="s">
        <v>0</v>
      </c>
      <c r="G387" s="43" t="s">
        <v>0</v>
      </c>
      <c r="H387" s="43" t="s">
        <v>0</v>
      </c>
    </row>
    <row r="388" spans="1:8" ht="12" customHeight="1" x14ac:dyDescent="0.2">
      <c r="A388" s="44" t="s">
        <v>0</v>
      </c>
      <c r="B388" s="47" t="s">
        <v>482</v>
      </c>
      <c r="C388" s="41" t="s">
        <v>0</v>
      </c>
      <c r="D388" s="42">
        <v>24808</v>
      </c>
      <c r="E388" s="42">
        <v>44511</v>
      </c>
      <c r="F388" s="45">
        <v>55.7</v>
      </c>
      <c r="G388" s="45">
        <v>36.9</v>
      </c>
      <c r="H388" s="45">
        <v>63.2</v>
      </c>
    </row>
    <row r="389" spans="1:8" ht="12" customHeight="1" x14ac:dyDescent="0.2">
      <c r="A389" s="44" t="s">
        <v>0</v>
      </c>
      <c r="B389" s="47" t="s">
        <v>483</v>
      </c>
      <c r="C389" s="41" t="s">
        <v>0</v>
      </c>
      <c r="D389" s="42">
        <v>23531</v>
      </c>
      <c r="E389" s="42">
        <v>44511</v>
      </c>
      <c r="F389" s="45">
        <v>52.9</v>
      </c>
      <c r="G389" s="45">
        <v>35.299999999999997</v>
      </c>
      <c r="H389" s="45">
        <v>60</v>
      </c>
    </row>
    <row r="390" spans="1:8" ht="12" customHeight="1" x14ac:dyDescent="0.2">
      <c r="A390" s="44" t="s">
        <v>0</v>
      </c>
      <c r="B390" s="47" t="s">
        <v>466</v>
      </c>
      <c r="C390" s="41" t="s">
        <v>0</v>
      </c>
      <c r="D390" s="42">
        <v>29660</v>
      </c>
      <c r="E390" s="42">
        <v>44638</v>
      </c>
      <c r="F390" s="45">
        <v>66.400000000000006</v>
      </c>
      <c r="G390" s="45">
        <v>51.7</v>
      </c>
      <c r="H390" s="45">
        <v>75</v>
      </c>
    </row>
    <row r="391" spans="1:8" ht="12" customHeight="1" x14ac:dyDescent="0.2">
      <c r="A391" s="44" t="s">
        <v>0</v>
      </c>
      <c r="B391" s="47" t="s">
        <v>467</v>
      </c>
      <c r="C391" s="41" t="s">
        <v>354</v>
      </c>
      <c r="D391" s="42">
        <v>22324</v>
      </c>
      <c r="E391" s="42">
        <v>44638</v>
      </c>
      <c r="F391" s="45">
        <v>50</v>
      </c>
      <c r="G391" s="45">
        <v>40</v>
      </c>
      <c r="H391" s="45">
        <v>58.7</v>
      </c>
    </row>
    <row r="392" spans="1:8" ht="12" customHeight="1" x14ac:dyDescent="0.2">
      <c r="A392" s="44" t="s">
        <v>0</v>
      </c>
      <c r="B392" s="47" t="s">
        <v>0</v>
      </c>
      <c r="C392" s="41" t="s">
        <v>355</v>
      </c>
      <c r="D392" s="42">
        <v>30027</v>
      </c>
      <c r="E392" s="42">
        <v>44638</v>
      </c>
      <c r="F392" s="45">
        <v>67.3</v>
      </c>
      <c r="G392" s="45">
        <v>53.3</v>
      </c>
      <c r="H392" s="45">
        <v>75.5</v>
      </c>
    </row>
    <row r="393" spans="1:8" ht="12" customHeight="1" x14ac:dyDescent="0.2">
      <c r="A393" s="44" t="s">
        <v>0</v>
      </c>
      <c r="B393" s="47" t="s">
        <v>486</v>
      </c>
      <c r="C393" s="41" t="s">
        <v>375</v>
      </c>
      <c r="D393" s="42">
        <v>28265</v>
      </c>
      <c r="E393" s="42">
        <v>43838</v>
      </c>
      <c r="F393" s="45">
        <v>64.5</v>
      </c>
      <c r="G393" s="45">
        <v>49.3</v>
      </c>
      <c r="H393" s="45">
        <v>71.400000000000006</v>
      </c>
    </row>
    <row r="394" spans="1:8" ht="12" customHeight="1" x14ac:dyDescent="0.2">
      <c r="A394" s="44" t="s">
        <v>0</v>
      </c>
      <c r="B394" s="47" t="s">
        <v>0</v>
      </c>
      <c r="C394" s="41" t="s">
        <v>378</v>
      </c>
      <c r="D394" s="42">
        <v>13083</v>
      </c>
      <c r="E394" s="42">
        <v>20770</v>
      </c>
      <c r="F394" s="45">
        <v>63</v>
      </c>
      <c r="G394" s="45">
        <v>43.3</v>
      </c>
      <c r="H394" s="45">
        <v>69.099999999999994</v>
      </c>
    </row>
    <row r="395" spans="1:8" ht="12" customHeight="1" x14ac:dyDescent="0.2">
      <c r="A395" s="44" t="s">
        <v>0</v>
      </c>
      <c r="B395" s="47" t="s">
        <v>484</v>
      </c>
      <c r="C395" s="41" t="s">
        <v>375</v>
      </c>
      <c r="D395" s="42">
        <v>7040</v>
      </c>
      <c r="E395" s="42">
        <v>17469</v>
      </c>
      <c r="F395" s="45">
        <v>40.299999999999997</v>
      </c>
      <c r="G395" s="45">
        <v>25.6</v>
      </c>
      <c r="H395" s="45">
        <v>48.7</v>
      </c>
    </row>
    <row r="396" spans="1:8" ht="12" customHeight="1" x14ac:dyDescent="0.2">
      <c r="A396" s="44" t="s">
        <v>0</v>
      </c>
      <c r="B396" s="47" t="s">
        <v>0</v>
      </c>
      <c r="C396" s="41" t="s">
        <v>376</v>
      </c>
      <c r="D396" s="42">
        <v>1003</v>
      </c>
      <c r="E396" s="42">
        <v>2273</v>
      </c>
      <c r="F396" s="45">
        <v>44.1</v>
      </c>
      <c r="G396" s="45">
        <v>24.4</v>
      </c>
      <c r="H396" s="45">
        <v>57.1</v>
      </c>
    </row>
    <row r="397" spans="1:8" ht="12" customHeight="1" x14ac:dyDescent="0.2">
      <c r="A397" s="44" t="s">
        <v>0</v>
      </c>
      <c r="B397" s="47" t="s">
        <v>485</v>
      </c>
      <c r="C397" s="41" t="s">
        <v>0</v>
      </c>
      <c r="D397" s="42">
        <v>12301</v>
      </c>
      <c r="E397" s="42">
        <v>29660</v>
      </c>
      <c r="F397" s="45">
        <v>41.5</v>
      </c>
      <c r="G397" s="45">
        <v>35</v>
      </c>
      <c r="H397" s="45">
        <v>47.8</v>
      </c>
    </row>
    <row r="398" spans="1:8" ht="12" customHeight="1" x14ac:dyDescent="0.2">
      <c r="A398" s="44" t="s">
        <v>0</v>
      </c>
      <c r="B398" s="47" t="s">
        <v>473</v>
      </c>
      <c r="C398" s="41" t="s">
        <v>360</v>
      </c>
      <c r="D398" s="42">
        <v>8483</v>
      </c>
      <c r="E398" s="42">
        <v>22324</v>
      </c>
      <c r="F398" s="45">
        <v>38</v>
      </c>
      <c r="G398" s="45">
        <v>30</v>
      </c>
      <c r="H398" s="45">
        <v>45.8</v>
      </c>
    </row>
    <row r="399" spans="1:8" ht="12" customHeight="1" x14ac:dyDescent="0.2">
      <c r="A399" s="44" t="s">
        <v>0</v>
      </c>
      <c r="B399" s="47" t="s">
        <v>474</v>
      </c>
      <c r="C399" s="41" t="s">
        <v>487</v>
      </c>
      <c r="D399" s="42" t="s">
        <v>0</v>
      </c>
      <c r="E399" s="42" t="s">
        <v>0</v>
      </c>
      <c r="F399" s="43" t="s">
        <v>0</v>
      </c>
      <c r="G399" s="43" t="s">
        <v>0</v>
      </c>
      <c r="H399" s="43" t="s">
        <v>0</v>
      </c>
    </row>
    <row r="400" spans="1:8" ht="12" customHeight="1" x14ac:dyDescent="0.2">
      <c r="A400" s="44" t="s">
        <v>0</v>
      </c>
      <c r="B400" s="47" t="s">
        <v>0</v>
      </c>
      <c r="C400" s="41" t="s">
        <v>379</v>
      </c>
      <c r="D400" s="42">
        <v>1092</v>
      </c>
      <c r="E400" s="42">
        <v>25429</v>
      </c>
      <c r="F400" s="45">
        <v>4.3</v>
      </c>
      <c r="G400" s="43" t="s">
        <v>269</v>
      </c>
      <c r="H400" s="45">
        <v>4.2</v>
      </c>
    </row>
    <row r="401" spans="1:8" ht="12" customHeight="1" x14ac:dyDescent="0.2">
      <c r="A401" s="44" t="s">
        <v>0</v>
      </c>
      <c r="B401" s="47" t="s">
        <v>0</v>
      </c>
      <c r="C401" s="41" t="s">
        <v>380</v>
      </c>
      <c r="D401" s="42">
        <v>710</v>
      </c>
      <c r="E401" s="42">
        <v>25429</v>
      </c>
      <c r="F401" s="45">
        <v>2.8</v>
      </c>
      <c r="G401" s="43" t="s">
        <v>269</v>
      </c>
      <c r="H401" s="45">
        <v>4.3</v>
      </c>
    </row>
    <row r="402" spans="1:8" ht="12" customHeight="1" x14ac:dyDescent="0.2">
      <c r="A402" s="44" t="s">
        <v>0</v>
      </c>
      <c r="B402" s="47" t="s">
        <v>0</v>
      </c>
      <c r="C402" s="41" t="s">
        <v>381</v>
      </c>
      <c r="D402" s="42">
        <v>1194</v>
      </c>
      <c r="E402" s="42">
        <v>25429</v>
      </c>
      <c r="F402" s="45">
        <v>4.7</v>
      </c>
      <c r="G402" s="45">
        <v>2.2999999999999998</v>
      </c>
      <c r="H402" s="45">
        <v>6.9</v>
      </c>
    </row>
    <row r="403" spans="1:8" ht="12" customHeight="1" x14ac:dyDescent="0.2">
      <c r="A403" s="44" t="s">
        <v>0</v>
      </c>
      <c r="B403" s="47" t="s">
        <v>0</v>
      </c>
      <c r="C403" s="41" t="s">
        <v>382</v>
      </c>
      <c r="D403" s="42">
        <v>2034</v>
      </c>
      <c r="E403" s="42">
        <v>25429</v>
      </c>
      <c r="F403" s="45">
        <v>8</v>
      </c>
      <c r="G403" s="45">
        <v>5.7</v>
      </c>
      <c r="H403" s="45">
        <v>11.7</v>
      </c>
    </row>
    <row r="404" spans="1:8" ht="12" customHeight="1" x14ac:dyDescent="0.2">
      <c r="A404" s="44" t="s">
        <v>0</v>
      </c>
      <c r="B404" s="47" t="s">
        <v>0</v>
      </c>
      <c r="C404" s="41" t="s">
        <v>383</v>
      </c>
      <c r="D404" s="42">
        <v>8500</v>
      </c>
      <c r="E404" s="42">
        <v>25429</v>
      </c>
      <c r="F404" s="45">
        <v>33.4</v>
      </c>
      <c r="G404" s="45">
        <v>29.2</v>
      </c>
      <c r="H404" s="45">
        <v>60.4</v>
      </c>
    </row>
    <row r="405" spans="1:8" ht="12" customHeight="1" x14ac:dyDescent="0.2">
      <c r="A405" s="44" t="s">
        <v>0</v>
      </c>
      <c r="B405" s="47" t="s">
        <v>0</v>
      </c>
      <c r="C405" s="41" t="s">
        <v>384</v>
      </c>
      <c r="D405" s="42">
        <v>11899</v>
      </c>
      <c r="E405" s="42">
        <v>25429</v>
      </c>
      <c r="F405" s="45">
        <v>46.8</v>
      </c>
      <c r="G405" s="45">
        <v>5.7</v>
      </c>
      <c r="H405" s="45">
        <v>51.9</v>
      </c>
    </row>
    <row r="406" spans="1:8" ht="12" customHeight="1" x14ac:dyDescent="0.2">
      <c r="A406" s="44" t="s">
        <v>0</v>
      </c>
      <c r="B406" s="40" t="s">
        <v>0</v>
      </c>
      <c r="C406" s="41" t="s">
        <v>488</v>
      </c>
      <c r="D406" s="42" t="s">
        <v>0</v>
      </c>
      <c r="E406" s="42" t="s">
        <v>0</v>
      </c>
      <c r="F406" s="43" t="s">
        <v>0</v>
      </c>
      <c r="G406" s="43" t="s">
        <v>0</v>
      </c>
      <c r="H406" s="43" t="s">
        <v>0</v>
      </c>
    </row>
    <row r="407" spans="1:8" ht="12" customHeight="1" x14ac:dyDescent="0.2">
      <c r="A407" s="44" t="s">
        <v>0</v>
      </c>
      <c r="B407" s="47" t="s">
        <v>0</v>
      </c>
      <c r="C407" s="41" t="s">
        <v>379</v>
      </c>
      <c r="D407" s="42">
        <v>590</v>
      </c>
      <c r="E407" s="42">
        <v>13083</v>
      </c>
      <c r="F407" s="45">
        <v>4.5</v>
      </c>
      <c r="G407" s="43" t="s">
        <v>269</v>
      </c>
      <c r="H407" s="45">
        <v>5.6</v>
      </c>
    </row>
    <row r="408" spans="1:8" ht="12" customHeight="1" x14ac:dyDescent="0.2">
      <c r="A408" s="44" t="s">
        <v>0</v>
      </c>
      <c r="B408" s="47" t="s">
        <v>0</v>
      </c>
      <c r="C408" s="41" t="s">
        <v>380</v>
      </c>
      <c r="D408" s="42">
        <v>418</v>
      </c>
      <c r="E408" s="42">
        <v>13083</v>
      </c>
      <c r="F408" s="45">
        <v>3.2</v>
      </c>
      <c r="G408" s="43" t="s">
        <v>269</v>
      </c>
      <c r="H408" s="45">
        <v>4.7</v>
      </c>
    </row>
    <row r="409" spans="1:8" ht="12" customHeight="1" x14ac:dyDescent="0.2">
      <c r="A409" s="44" t="s">
        <v>0</v>
      </c>
      <c r="B409" s="47" t="s">
        <v>0</v>
      </c>
      <c r="C409" s="41" t="s">
        <v>381</v>
      </c>
      <c r="D409" s="42">
        <v>756</v>
      </c>
      <c r="E409" s="42">
        <v>13083</v>
      </c>
      <c r="F409" s="45">
        <v>5.8</v>
      </c>
      <c r="G409" s="43" t="s">
        <v>269</v>
      </c>
      <c r="H409" s="45">
        <v>9.1</v>
      </c>
    </row>
    <row r="410" spans="1:8" ht="12" customHeight="1" x14ac:dyDescent="0.2">
      <c r="A410" s="44" t="s">
        <v>0</v>
      </c>
      <c r="B410" s="47" t="s">
        <v>0</v>
      </c>
      <c r="C410" s="41" t="s">
        <v>382</v>
      </c>
      <c r="D410" s="42">
        <v>1232</v>
      </c>
      <c r="E410" s="42">
        <v>13083</v>
      </c>
      <c r="F410" s="45">
        <v>9.4</v>
      </c>
      <c r="G410" s="45">
        <v>4.4000000000000004</v>
      </c>
      <c r="H410" s="45">
        <v>13.4</v>
      </c>
    </row>
    <row r="411" spans="1:8" ht="12" customHeight="1" x14ac:dyDescent="0.2">
      <c r="A411" s="44" t="s">
        <v>0</v>
      </c>
      <c r="B411" s="47" t="s">
        <v>0</v>
      </c>
      <c r="C411" s="41" t="s">
        <v>383</v>
      </c>
      <c r="D411" s="42">
        <v>4985</v>
      </c>
      <c r="E411" s="42">
        <v>13083</v>
      </c>
      <c r="F411" s="45">
        <v>38.1</v>
      </c>
      <c r="G411" s="45">
        <v>30</v>
      </c>
      <c r="H411" s="45">
        <v>50</v>
      </c>
    </row>
    <row r="412" spans="1:8" ht="12" customHeight="1" x14ac:dyDescent="0.2">
      <c r="A412" s="44" t="s">
        <v>0</v>
      </c>
      <c r="B412" s="47" t="s">
        <v>0</v>
      </c>
      <c r="C412" s="41" t="s">
        <v>384</v>
      </c>
      <c r="D412" s="42">
        <v>5102</v>
      </c>
      <c r="E412" s="42">
        <v>13083</v>
      </c>
      <c r="F412" s="45">
        <v>39</v>
      </c>
      <c r="G412" s="45">
        <v>25.3</v>
      </c>
      <c r="H412" s="45">
        <v>44.9</v>
      </c>
    </row>
    <row r="413" spans="1:8" ht="12" customHeight="1" x14ac:dyDescent="0.2">
      <c r="A413" s="44" t="s">
        <v>0</v>
      </c>
      <c r="B413" s="40" t="s">
        <v>385</v>
      </c>
      <c r="C413" s="41" t="s">
        <v>489</v>
      </c>
      <c r="D413" s="42" t="s">
        <v>0</v>
      </c>
      <c r="E413" s="42" t="s">
        <v>0</v>
      </c>
      <c r="F413" s="43" t="s">
        <v>0</v>
      </c>
      <c r="G413" s="43" t="s">
        <v>0</v>
      </c>
      <c r="H413" s="43" t="s">
        <v>0</v>
      </c>
    </row>
    <row r="414" spans="1:8" ht="12" customHeight="1" x14ac:dyDescent="0.2">
      <c r="A414" s="44" t="s">
        <v>0</v>
      </c>
      <c r="B414" s="47" t="s">
        <v>0</v>
      </c>
      <c r="C414" s="58" t="s">
        <v>386</v>
      </c>
      <c r="D414" s="42">
        <v>10121</v>
      </c>
      <c r="E414" s="42">
        <v>22873</v>
      </c>
      <c r="F414" s="45">
        <v>44.2</v>
      </c>
      <c r="G414" s="45">
        <v>31.1</v>
      </c>
      <c r="H414" s="45">
        <v>54.2</v>
      </c>
    </row>
    <row r="415" spans="1:8" ht="12" customHeight="1" x14ac:dyDescent="0.2">
      <c r="A415" s="44" t="s">
        <v>0</v>
      </c>
      <c r="B415" s="47" t="s">
        <v>0</v>
      </c>
      <c r="C415" s="46" t="s">
        <v>387</v>
      </c>
      <c r="D415" s="42">
        <v>7441</v>
      </c>
      <c r="E415" s="42">
        <v>22873</v>
      </c>
      <c r="F415" s="45">
        <v>32.5</v>
      </c>
      <c r="G415" s="45">
        <v>28.6</v>
      </c>
      <c r="H415" s="45">
        <v>38</v>
      </c>
    </row>
    <row r="416" spans="1:8" ht="12" customHeight="1" x14ac:dyDescent="0.2">
      <c r="A416" s="56" t="s">
        <v>0</v>
      </c>
      <c r="B416" s="57" t="s">
        <v>0</v>
      </c>
      <c r="C416" s="49" t="s">
        <v>388</v>
      </c>
      <c r="D416" s="50">
        <v>5311</v>
      </c>
      <c r="E416" s="50">
        <v>22873</v>
      </c>
      <c r="F416" s="51">
        <v>23.2</v>
      </c>
      <c r="G416" s="51">
        <v>13.1</v>
      </c>
      <c r="H416" s="51">
        <v>32.700000000000003</v>
      </c>
    </row>
    <row r="417" spans="1:8" ht="12" customHeight="1" x14ac:dyDescent="0.2">
      <c r="A417" s="55" t="s">
        <v>393</v>
      </c>
      <c r="B417" s="40" t="s">
        <v>435</v>
      </c>
      <c r="C417" s="41" t="s">
        <v>0</v>
      </c>
      <c r="D417" s="42" t="s">
        <v>0</v>
      </c>
      <c r="E417" s="42" t="s">
        <v>0</v>
      </c>
      <c r="F417" s="43" t="s">
        <v>0</v>
      </c>
      <c r="G417" s="43" t="s">
        <v>0</v>
      </c>
      <c r="H417" s="43" t="s">
        <v>0</v>
      </c>
    </row>
    <row r="418" spans="1:8" ht="36" customHeight="1" x14ac:dyDescent="0.2">
      <c r="A418" s="44" t="s">
        <v>0</v>
      </c>
      <c r="B418" s="47" t="s">
        <v>436</v>
      </c>
      <c r="C418" s="41" t="s">
        <v>437</v>
      </c>
      <c r="D418" s="42" t="s">
        <v>0</v>
      </c>
      <c r="E418" s="42" t="s">
        <v>0</v>
      </c>
      <c r="F418" s="43" t="s">
        <v>0</v>
      </c>
      <c r="G418" s="43" t="s">
        <v>0</v>
      </c>
      <c r="H418" s="43" t="s">
        <v>0</v>
      </c>
    </row>
    <row r="419" spans="1:8" ht="12" customHeight="1" x14ac:dyDescent="0.2">
      <c r="A419" s="44" t="s">
        <v>0</v>
      </c>
      <c r="B419" s="47" t="s">
        <v>0</v>
      </c>
      <c r="C419" s="41" t="s">
        <v>438</v>
      </c>
      <c r="D419" s="42">
        <v>4989</v>
      </c>
      <c r="E419" s="42">
        <v>6503</v>
      </c>
      <c r="F419" s="45">
        <v>76.7</v>
      </c>
      <c r="G419" s="45">
        <v>36</v>
      </c>
      <c r="H419" s="45">
        <v>93.3</v>
      </c>
    </row>
    <row r="420" spans="1:8" ht="12" customHeight="1" x14ac:dyDescent="0.2">
      <c r="A420" s="44" t="s">
        <v>0</v>
      </c>
      <c r="B420" s="47" t="s">
        <v>0</v>
      </c>
      <c r="C420" s="41" t="s">
        <v>476</v>
      </c>
      <c r="D420" s="42">
        <v>2698</v>
      </c>
      <c r="E420" s="42">
        <v>6503</v>
      </c>
      <c r="F420" s="45">
        <v>41.5</v>
      </c>
      <c r="G420" s="45">
        <v>15</v>
      </c>
      <c r="H420" s="45">
        <v>47.7</v>
      </c>
    </row>
    <row r="421" spans="1:8" ht="12" customHeight="1" x14ac:dyDescent="0.2">
      <c r="A421" s="44" t="s">
        <v>0</v>
      </c>
      <c r="B421" s="47" t="s">
        <v>0</v>
      </c>
      <c r="C421" s="41" t="s">
        <v>477</v>
      </c>
      <c r="D421" s="42">
        <v>1207</v>
      </c>
      <c r="E421" s="42">
        <v>6503</v>
      </c>
      <c r="F421" s="45">
        <v>18.600000000000001</v>
      </c>
      <c r="G421" s="43" t="s">
        <v>269</v>
      </c>
      <c r="H421" s="45">
        <v>25.9</v>
      </c>
    </row>
    <row r="422" spans="1:8" ht="12" customHeight="1" x14ac:dyDescent="0.2">
      <c r="A422" s="44" t="s">
        <v>0</v>
      </c>
      <c r="B422" s="47" t="s">
        <v>0</v>
      </c>
      <c r="C422" s="41" t="s">
        <v>441</v>
      </c>
      <c r="D422" s="42">
        <v>1084</v>
      </c>
      <c r="E422" s="42">
        <v>6503</v>
      </c>
      <c r="F422" s="45">
        <v>16.7</v>
      </c>
      <c r="G422" s="43" t="s">
        <v>269</v>
      </c>
      <c r="H422" s="45">
        <v>23.5</v>
      </c>
    </row>
    <row r="423" spans="1:8" ht="12" customHeight="1" x14ac:dyDescent="0.2">
      <c r="A423" s="44" t="s">
        <v>0</v>
      </c>
      <c r="B423" s="47" t="s">
        <v>0</v>
      </c>
      <c r="C423" s="41" t="s">
        <v>442</v>
      </c>
      <c r="D423" s="42">
        <v>974</v>
      </c>
      <c r="E423" s="42">
        <v>6503</v>
      </c>
      <c r="F423" s="45">
        <v>15</v>
      </c>
      <c r="G423" s="43" t="s">
        <v>269</v>
      </c>
      <c r="H423" s="45">
        <v>53.1</v>
      </c>
    </row>
    <row r="424" spans="1:8" ht="12" customHeight="1" x14ac:dyDescent="0.2">
      <c r="A424" s="44" t="s">
        <v>0</v>
      </c>
      <c r="B424" s="47" t="s">
        <v>0</v>
      </c>
      <c r="C424" s="41" t="s">
        <v>443</v>
      </c>
      <c r="D424" s="42">
        <v>540</v>
      </c>
      <c r="E424" s="42">
        <v>6503</v>
      </c>
      <c r="F424" s="45">
        <v>8.3000000000000007</v>
      </c>
      <c r="G424" s="43" t="s">
        <v>269</v>
      </c>
      <c r="H424" s="45">
        <v>4.8</v>
      </c>
    </row>
    <row r="425" spans="1:8" ht="48" customHeight="1" x14ac:dyDescent="0.2">
      <c r="A425" s="44" t="s">
        <v>0</v>
      </c>
      <c r="B425" s="47" t="s">
        <v>0</v>
      </c>
      <c r="C425" s="41" t="s">
        <v>478</v>
      </c>
      <c r="D425" s="42" t="s">
        <v>0</v>
      </c>
      <c r="E425" s="42" t="s">
        <v>0</v>
      </c>
      <c r="F425" s="43" t="s">
        <v>0</v>
      </c>
      <c r="G425" s="43" t="s">
        <v>0</v>
      </c>
      <c r="H425" s="43" t="s">
        <v>0</v>
      </c>
    </row>
    <row r="426" spans="1:8" ht="12" customHeight="1" x14ac:dyDescent="0.2">
      <c r="A426" s="44" t="s">
        <v>0</v>
      </c>
      <c r="B426" s="47" t="s">
        <v>0</v>
      </c>
      <c r="C426" s="41" t="s">
        <v>367</v>
      </c>
      <c r="D426" s="42">
        <v>2698</v>
      </c>
      <c r="E426" s="42">
        <v>4989</v>
      </c>
      <c r="F426" s="45">
        <v>54.1</v>
      </c>
      <c r="G426" s="45">
        <v>36.4</v>
      </c>
      <c r="H426" s="45">
        <v>75</v>
      </c>
    </row>
    <row r="427" spans="1:8" ht="12" customHeight="1" x14ac:dyDescent="0.2">
      <c r="A427" s="44" t="s">
        <v>0</v>
      </c>
      <c r="B427" s="47" t="s">
        <v>0</v>
      </c>
      <c r="C427" s="41" t="s">
        <v>479</v>
      </c>
      <c r="D427" s="42">
        <v>1207</v>
      </c>
      <c r="E427" s="42">
        <v>4989</v>
      </c>
      <c r="F427" s="45">
        <v>24.2</v>
      </c>
      <c r="G427" s="45">
        <v>11.1</v>
      </c>
      <c r="H427" s="45">
        <v>34.1</v>
      </c>
    </row>
    <row r="428" spans="1:8" ht="12" customHeight="1" x14ac:dyDescent="0.2">
      <c r="A428" s="44" t="s">
        <v>0</v>
      </c>
      <c r="B428" s="47" t="s">
        <v>0</v>
      </c>
      <c r="C428" s="41" t="s">
        <v>445</v>
      </c>
      <c r="D428" s="42">
        <v>1084</v>
      </c>
      <c r="E428" s="42">
        <v>4989</v>
      </c>
      <c r="F428" s="45">
        <v>21.7</v>
      </c>
      <c r="G428" s="45">
        <v>7.1</v>
      </c>
      <c r="H428" s="45">
        <v>33.299999999999997</v>
      </c>
    </row>
    <row r="429" spans="1:8" ht="12" customHeight="1" x14ac:dyDescent="0.2">
      <c r="A429" s="44" t="s">
        <v>0</v>
      </c>
      <c r="B429" s="47" t="s">
        <v>446</v>
      </c>
      <c r="C429" s="41" t="s">
        <v>0</v>
      </c>
      <c r="D429" s="42">
        <v>6102</v>
      </c>
      <c r="E429" s="42">
        <v>7835</v>
      </c>
      <c r="F429" s="45">
        <v>77.900000000000006</v>
      </c>
      <c r="G429" s="45">
        <v>35.299999999999997</v>
      </c>
      <c r="H429" s="45">
        <v>95.7</v>
      </c>
    </row>
    <row r="430" spans="1:8" ht="12" customHeight="1" x14ac:dyDescent="0.2">
      <c r="A430" s="44" t="s">
        <v>0</v>
      </c>
      <c r="B430" s="47" t="s">
        <v>447</v>
      </c>
      <c r="C430" s="41" t="s">
        <v>368</v>
      </c>
      <c r="D430" s="42">
        <v>12821</v>
      </c>
      <c r="E430" s="42">
        <v>18739</v>
      </c>
      <c r="F430" s="45">
        <v>68.400000000000006</v>
      </c>
      <c r="G430" s="45">
        <v>35.4</v>
      </c>
      <c r="H430" s="45">
        <v>81.400000000000006</v>
      </c>
    </row>
    <row r="431" spans="1:8" ht="12" customHeight="1" x14ac:dyDescent="0.2">
      <c r="A431" s="44" t="s">
        <v>0</v>
      </c>
      <c r="B431" s="47" t="s">
        <v>480</v>
      </c>
      <c r="C431" s="41" t="s">
        <v>369</v>
      </c>
      <c r="D431" s="42">
        <v>6060</v>
      </c>
      <c r="E431" s="42">
        <v>8509</v>
      </c>
      <c r="F431" s="45">
        <v>71.2</v>
      </c>
      <c r="G431" s="45">
        <v>57.1</v>
      </c>
      <c r="H431" s="45">
        <v>95.2</v>
      </c>
    </row>
    <row r="432" spans="1:8" ht="12" customHeight="1" x14ac:dyDescent="0.2">
      <c r="A432" s="44" t="s">
        <v>0</v>
      </c>
      <c r="B432" s="47" t="s">
        <v>0</v>
      </c>
      <c r="C432" s="41" t="s">
        <v>370</v>
      </c>
      <c r="D432" s="42">
        <v>6584</v>
      </c>
      <c r="E432" s="42">
        <v>8643</v>
      </c>
      <c r="F432" s="45">
        <v>76.2</v>
      </c>
      <c r="G432" s="45">
        <v>47.4</v>
      </c>
      <c r="H432" s="45">
        <v>97.8</v>
      </c>
    </row>
    <row r="433" spans="1:8" ht="12" customHeight="1" x14ac:dyDescent="0.2">
      <c r="A433" s="44" t="s">
        <v>0</v>
      </c>
      <c r="B433" s="47" t="s">
        <v>0</v>
      </c>
      <c r="C433" s="41" t="s">
        <v>371</v>
      </c>
      <c r="D433" s="42">
        <v>5671</v>
      </c>
      <c r="E433" s="42">
        <v>8163</v>
      </c>
      <c r="F433" s="45">
        <v>69.5</v>
      </c>
      <c r="G433" s="45">
        <v>43.3</v>
      </c>
      <c r="H433" s="45">
        <v>97</v>
      </c>
    </row>
    <row r="434" spans="1:8" ht="12" customHeight="1" x14ac:dyDescent="0.2">
      <c r="A434" s="44" t="s">
        <v>0</v>
      </c>
      <c r="B434" s="47" t="s">
        <v>448</v>
      </c>
      <c r="C434" s="41" t="s">
        <v>333</v>
      </c>
      <c r="D434" s="42">
        <v>665</v>
      </c>
      <c r="E434" s="42">
        <v>6003</v>
      </c>
      <c r="F434" s="45">
        <v>11.1</v>
      </c>
      <c r="G434" s="45">
        <v>3.2</v>
      </c>
      <c r="H434" s="45">
        <v>17</v>
      </c>
    </row>
    <row r="435" spans="1:8" ht="12" customHeight="1" x14ac:dyDescent="0.2">
      <c r="A435" s="44" t="s">
        <v>0</v>
      </c>
      <c r="B435" s="47" t="s">
        <v>0</v>
      </c>
      <c r="C435" s="41" t="s">
        <v>334</v>
      </c>
      <c r="D435" s="42">
        <v>5213</v>
      </c>
      <c r="E435" s="42">
        <v>6003</v>
      </c>
      <c r="F435" s="45">
        <v>86.8</v>
      </c>
      <c r="G435" s="45">
        <v>80.900000000000006</v>
      </c>
      <c r="H435" s="45">
        <v>94.7</v>
      </c>
    </row>
    <row r="436" spans="1:8" ht="12" customHeight="1" x14ac:dyDescent="0.2">
      <c r="A436" s="44" t="s">
        <v>0</v>
      </c>
      <c r="B436" s="47" t="s">
        <v>0</v>
      </c>
      <c r="C436" s="41" t="s">
        <v>335</v>
      </c>
      <c r="D436" s="42">
        <v>125</v>
      </c>
      <c r="E436" s="42">
        <v>6003</v>
      </c>
      <c r="F436" s="45">
        <v>2.1</v>
      </c>
      <c r="G436" s="43" t="s">
        <v>269</v>
      </c>
      <c r="H436" s="45">
        <v>2</v>
      </c>
    </row>
    <row r="437" spans="1:8" ht="12" customHeight="1" x14ac:dyDescent="0.2">
      <c r="A437" s="44" t="s">
        <v>0</v>
      </c>
      <c r="B437" s="47" t="s">
        <v>449</v>
      </c>
      <c r="C437" s="41" t="s">
        <v>336</v>
      </c>
      <c r="D437" s="42">
        <v>2615</v>
      </c>
      <c r="E437" s="42">
        <v>5701</v>
      </c>
      <c r="F437" s="45">
        <v>45.9</v>
      </c>
      <c r="G437" s="45">
        <v>33.299999999999997</v>
      </c>
      <c r="H437" s="45">
        <v>60</v>
      </c>
    </row>
    <row r="438" spans="1:8" ht="12" customHeight="1" x14ac:dyDescent="0.2">
      <c r="A438" s="44" t="s">
        <v>0</v>
      </c>
      <c r="B438" s="47" t="s">
        <v>0</v>
      </c>
      <c r="C438" s="41" t="s">
        <v>337</v>
      </c>
      <c r="D438" s="42">
        <v>1024</v>
      </c>
      <c r="E438" s="42">
        <v>5701</v>
      </c>
      <c r="F438" s="45">
        <v>18</v>
      </c>
      <c r="G438" s="45">
        <v>9.1</v>
      </c>
      <c r="H438" s="45">
        <v>25</v>
      </c>
    </row>
    <row r="439" spans="1:8" ht="12" customHeight="1" x14ac:dyDescent="0.2">
      <c r="A439" s="44" t="s">
        <v>0</v>
      </c>
      <c r="B439" s="47" t="s">
        <v>0</v>
      </c>
      <c r="C439" s="41" t="s">
        <v>338</v>
      </c>
      <c r="D439" s="42">
        <v>2062</v>
      </c>
      <c r="E439" s="42">
        <v>5701</v>
      </c>
      <c r="F439" s="45">
        <v>36.200000000000003</v>
      </c>
      <c r="G439" s="45">
        <v>21.4</v>
      </c>
      <c r="H439" s="45">
        <v>48</v>
      </c>
    </row>
    <row r="440" spans="1:8" ht="12" customHeight="1" x14ac:dyDescent="0.2">
      <c r="A440" s="44" t="s">
        <v>0</v>
      </c>
      <c r="B440" s="40" t="s">
        <v>450</v>
      </c>
      <c r="C440" s="41" t="s">
        <v>0</v>
      </c>
      <c r="D440" s="42" t="s">
        <v>0</v>
      </c>
      <c r="E440" s="42" t="s">
        <v>0</v>
      </c>
      <c r="F440" s="43" t="s">
        <v>0</v>
      </c>
      <c r="G440" s="43" t="s">
        <v>0</v>
      </c>
      <c r="H440" s="43" t="s">
        <v>0</v>
      </c>
    </row>
    <row r="441" spans="1:8" ht="12" customHeight="1" x14ac:dyDescent="0.2">
      <c r="A441" s="44" t="s">
        <v>0</v>
      </c>
      <c r="B441" s="47" t="s">
        <v>451</v>
      </c>
      <c r="C441" s="41" t="s">
        <v>0</v>
      </c>
      <c r="D441" s="42">
        <v>188116</v>
      </c>
      <c r="E441" s="42">
        <v>237038</v>
      </c>
      <c r="F441" s="45">
        <v>79.400000000000006</v>
      </c>
      <c r="G441" s="45">
        <v>53.5</v>
      </c>
      <c r="H441" s="45">
        <v>92.9</v>
      </c>
    </row>
    <row r="442" spans="1:8" ht="12" customHeight="1" x14ac:dyDescent="0.2">
      <c r="A442" s="44" t="s">
        <v>0</v>
      </c>
      <c r="B442" s="47" t="s">
        <v>452</v>
      </c>
      <c r="C442" s="41" t="s">
        <v>0</v>
      </c>
      <c r="D442" s="42">
        <v>145703</v>
      </c>
      <c r="E442" s="42">
        <v>237038</v>
      </c>
      <c r="F442" s="45">
        <v>61.5</v>
      </c>
      <c r="G442" s="45">
        <v>40.299999999999997</v>
      </c>
      <c r="H442" s="45">
        <v>67</v>
      </c>
    </row>
    <row r="443" spans="1:8" ht="12" customHeight="1" x14ac:dyDescent="0.2">
      <c r="A443" s="44" t="s">
        <v>0</v>
      </c>
      <c r="B443" s="47" t="s">
        <v>453</v>
      </c>
      <c r="C443" s="41" t="s">
        <v>372</v>
      </c>
      <c r="D443" s="42">
        <v>92020</v>
      </c>
      <c r="E443" s="42">
        <v>89291.5</v>
      </c>
      <c r="F443" s="45">
        <v>103.1</v>
      </c>
      <c r="G443" s="45">
        <v>63.5</v>
      </c>
      <c r="H443" s="45">
        <v>113.3</v>
      </c>
    </row>
    <row r="444" spans="1:8" ht="12" customHeight="1" x14ac:dyDescent="0.2">
      <c r="A444" s="44" t="s">
        <v>0</v>
      </c>
      <c r="B444" s="47" t="s">
        <v>454</v>
      </c>
      <c r="C444" s="41" t="s">
        <v>0</v>
      </c>
      <c r="D444" s="42">
        <v>51586</v>
      </c>
      <c r="E444" s="42">
        <v>103468</v>
      </c>
      <c r="F444" s="45">
        <v>49.9</v>
      </c>
      <c r="G444" s="45">
        <v>37.299999999999997</v>
      </c>
      <c r="H444" s="45">
        <v>58.4</v>
      </c>
    </row>
    <row r="445" spans="1:8" ht="12" customHeight="1" x14ac:dyDescent="0.2">
      <c r="A445" s="44" t="s">
        <v>0</v>
      </c>
      <c r="B445" s="47" t="s">
        <v>455</v>
      </c>
      <c r="C445" s="41" t="s">
        <v>373</v>
      </c>
      <c r="D445" s="42">
        <v>27447</v>
      </c>
      <c r="E445" s="42">
        <v>110891</v>
      </c>
      <c r="F445" s="45">
        <v>24.8</v>
      </c>
      <c r="G445" s="45">
        <v>15.6</v>
      </c>
      <c r="H445" s="45">
        <v>30.5</v>
      </c>
    </row>
    <row r="446" spans="1:8" ht="12" customHeight="1" x14ac:dyDescent="0.2">
      <c r="A446" s="44" t="s">
        <v>0</v>
      </c>
      <c r="B446" s="47" t="s">
        <v>0</v>
      </c>
      <c r="C446" s="41" t="s">
        <v>374</v>
      </c>
      <c r="D446" s="42">
        <v>37203</v>
      </c>
      <c r="E446" s="42">
        <v>110891</v>
      </c>
      <c r="F446" s="45">
        <v>33.5</v>
      </c>
      <c r="G446" s="45">
        <v>21.7</v>
      </c>
      <c r="H446" s="45">
        <v>40.200000000000003</v>
      </c>
    </row>
    <row r="447" spans="1:8" ht="12" customHeight="1" x14ac:dyDescent="0.2">
      <c r="A447" s="44" t="s">
        <v>0</v>
      </c>
      <c r="B447" s="47" t="s">
        <v>0</v>
      </c>
      <c r="C447" s="41" t="s">
        <v>340</v>
      </c>
      <c r="D447" s="42">
        <v>47014</v>
      </c>
      <c r="E447" s="42">
        <v>110891</v>
      </c>
      <c r="F447" s="45">
        <v>42.4</v>
      </c>
      <c r="G447" s="45">
        <v>29</v>
      </c>
      <c r="H447" s="45">
        <v>50.6</v>
      </c>
    </row>
    <row r="448" spans="1:8" ht="12" customHeight="1" x14ac:dyDescent="0.2">
      <c r="A448" s="44" t="s">
        <v>0</v>
      </c>
      <c r="B448" s="47" t="s">
        <v>481</v>
      </c>
      <c r="C448" s="41" t="s">
        <v>0</v>
      </c>
      <c r="D448" s="42">
        <v>26885</v>
      </c>
      <c r="E448" s="42">
        <v>64053</v>
      </c>
      <c r="F448" s="45">
        <v>42</v>
      </c>
      <c r="G448" s="45">
        <v>31.1</v>
      </c>
      <c r="H448" s="45">
        <v>51.8</v>
      </c>
    </row>
    <row r="449" spans="1:8" ht="12" customHeight="1" x14ac:dyDescent="0.2">
      <c r="A449" s="44" t="s">
        <v>0</v>
      </c>
      <c r="B449" s="47" t="s">
        <v>457</v>
      </c>
      <c r="C449" s="41" t="s">
        <v>336</v>
      </c>
      <c r="D449" s="42">
        <v>95618</v>
      </c>
      <c r="E449" s="42">
        <v>188116</v>
      </c>
      <c r="F449" s="45">
        <v>50.8</v>
      </c>
      <c r="G449" s="45">
        <v>45.4</v>
      </c>
      <c r="H449" s="45">
        <v>57.4</v>
      </c>
    </row>
    <row r="450" spans="1:8" ht="12" customHeight="1" x14ac:dyDescent="0.2">
      <c r="A450" s="44" t="s">
        <v>0</v>
      </c>
      <c r="B450" s="47" t="s">
        <v>0</v>
      </c>
      <c r="C450" s="41" t="s">
        <v>337</v>
      </c>
      <c r="D450" s="42">
        <v>29955</v>
      </c>
      <c r="E450" s="42">
        <v>188116</v>
      </c>
      <c r="F450" s="45">
        <v>15.9</v>
      </c>
      <c r="G450" s="45">
        <v>12</v>
      </c>
      <c r="H450" s="45">
        <v>18.600000000000001</v>
      </c>
    </row>
    <row r="451" spans="1:8" ht="12" customHeight="1" x14ac:dyDescent="0.2">
      <c r="A451" s="44" t="s">
        <v>0</v>
      </c>
      <c r="B451" s="47" t="s">
        <v>0</v>
      </c>
      <c r="C451" s="41" t="s">
        <v>338</v>
      </c>
      <c r="D451" s="42">
        <v>62543</v>
      </c>
      <c r="E451" s="42">
        <v>188116</v>
      </c>
      <c r="F451" s="45">
        <v>33.200000000000003</v>
      </c>
      <c r="G451" s="45">
        <v>27.2</v>
      </c>
      <c r="H451" s="45">
        <v>37.1</v>
      </c>
    </row>
    <row r="452" spans="1:8" ht="12" customHeight="1" x14ac:dyDescent="0.2">
      <c r="A452" s="44" t="s">
        <v>0</v>
      </c>
      <c r="B452" s="47" t="s">
        <v>458</v>
      </c>
      <c r="C452" s="41" t="s">
        <v>349</v>
      </c>
      <c r="D452" s="42">
        <v>67580</v>
      </c>
      <c r="E452" s="42">
        <v>250878</v>
      </c>
      <c r="F452" s="45">
        <v>26.9</v>
      </c>
      <c r="G452" s="45">
        <v>25</v>
      </c>
      <c r="H452" s="45">
        <v>29.7</v>
      </c>
    </row>
    <row r="453" spans="1:8" ht="12" customHeight="1" x14ac:dyDescent="0.2">
      <c r="A453" s="44" t="s">
        <v>0</v>
      </c>
      <c r="B453" s="47" t="s">
        <v>0</v>
      </c>
      <c r="C453" s="41" t="s">
        <v>350</v>
      </c>
      <c r="D453" s="42">
        <v>113756</v>
      </c>
      <c r="E453" s="42">
        <v>250878</v>
      </c>
      <c r="F453" s="45">
        <v>45.3</v>
      </c>
      <c r="G453" s="45">
        <v>39.799999999999997</v>
      </c>
      <c r="H453" s="45">
        <v>51.8</v>
      </c>
    </row>
    <row r="454" spans="1:8" ht="12" customHeight="1" x14ac:dyDescent="0.2">
      <c r="A454" s="44" t="s">
        <v>0</v>
      </c>
      <c r="B454" s="47" t="s">
        <v>461</v>
      </c>
      <c r="C454" s="41" t="s">
        <v>351</v>
      </c>
      <c r="D454" s="42">
        <v>40772</v>
      </c>
      <c r="E454" s="42">
        <v>89028</v>
      </c>
      <c r="F454" s="45">
        <v>45.8</v>
      </c>
      <c r="G454" s="45">
        <v>43.8</v>
      </c>
      <c r="H454" s="45">
        <v>70.3</v>
      </c>
    </row>
    <row r="455" spans="1:8" ht="12" customHeight="1" x14ac:dyDescent="0.2">
      <c r="A455" s="44" t="s">
        <v>0</v>
      </c>
      <c r="B455" s="47" t="s">
        <v>0</v>
      </c>
      <c r="C455" s="41" t="s">
        <v>352</v>
      </c>
      <c r="D455" s="42">
        <v>48256</v>
      </c>
      <c r="E455" s="42">
        <v>89028</v>
      </c>
      <c r="F455" s="45">
        <v>54.2</v>
      </c>
      <c r="G455" s="45">
        <v>29.7</v>
      </c>
      <c r="H455" s="45">
        <v>56.2</v>
      </c>
    </row>
    <row r="456" spans="1:8" ht="12" customHeight="1" x14ac:dyDescent="0.2">
      <c r="A456" s="44" t="s">
        <v>0</v>
      </c>
      <c r="B456" s="47" t="s">
        <v>462</v>
      </c>
      <c r="C456" s="41" t="s">
        <v>333</v>
      </c>
      <c r="D456" s="42">
        <v>8489</v>
      </c>
      <c r="E456" s="42">
        <v>14197</v>
      </c>
      <c r="F456" s="45">
        <v>59.8</v>
      </c>
      <c r="G456" s="45">
        <v>52.1</v>
      </c>
      <c r="H456" s="45">
        <v>66.3</v>
      </c>
    </row>
    <row r="457" spans="1:8" ht="12" customHeight="1" x14ac:dyDescent="0.2">
      <c r="A457" s="44" t="s">
        <v>0</v>
      </c>
      <c r="B457" s="47" t="s">
        <v>0</v>
      </c>
      <c r="C457" s="41" t="s">
        <v>353</v>
      </c>
      <c r="D457" s="42">
        <v>841</v>
      </c>
      <c r="E457" s="42">
        <v>14197</v>
      </c>
      <c r="F457" s="45">
        <v>5.9</v>
      </c>
      <c r="G457" s="45">
        <v>4.3</v>
      </c>
      <c r="H457" s="45">
        <v>9</v>
      </c>
    </row>
    <row r="458" spans="1:8" ht="12" customHeight="1" x14ac:dyDescent="0.2">
      <c r="A458" s="44" t="s">
        <v>0</v>
      </c>
      <c r="B458" s="47" t="s">
        <v>0</v>
      </c>
      <c r="C458" s="41" t="s">
        <v>335</v>
      </c>
      <c r="D458" s="42">
        <v>4867</v>
      </c>
      <c r="E458" s="42">
        <v>14197</v>
      </c>
      <c r="F458" s="45">
        <v>34.299999999999997</v>
      </c>
      <c r="G458" s="45">
        <v>26.3</v>
      </c>
      <c r="H458" s="45">
        <v>42.1</v>
      </c>
    </row>
    <row r="459" spans="1:8" ht="12" customHeight="1" x14ac:dyDescent="0.2">
      <c r="A459" s="44" t="s">
        <v>0</v>
      </c>
      <c r="B459" s="40" t="s">
        <v>463</v>
      </c>
      <c r="C459" s="41" t="s">
        <v>0</v>
      </c>
      <c r="D459" s="42" t="s">
        <v>0</v>
      </c>
      <c r="E459" s="42" t="s">
        <v>0</v>
      </c>
      <c r="F459" s="43" t="s">
        <v>0</v>
      </c>
      <c r="G459" s="43" t="s">
        <v>0</v>
      </c>
      <c r="H459" s="43" t="s">
        <v>0</v>
      </c>
    </row>
    <row r="460" spans="1:8" ht="12" customHeight="1" x14ac:dyDescent="0.2">
      <c r="A460" s="44" t="s">
        <v>0</v>
      </c>
      <c r="B460" s="47" t="s">
        <v>482</v>
      </c>
      <c r="C460" s="41" t="s">
        <v>0</v>
      </c>
      <c r="D460" s="42">
        <v>23329</v>
      </c>
      <c r="E460" s="42">
        <v>42571</v>
      </c>
      <c r="F460" s="45">
        <v>54.8</v>
      </c>
      <c r="G460" s="45">
        <v>36</v>
      </c>
      <c r="H460" s="45">
        <v>63.7</v>
      </c>
    </row>
    <row r="461" spans="1:8" ht="12" customHeight="1" x14ac:dyDescent="0.2">
      <c r="A461" s="44" t="s">
        <v>0</v>
      </c>
      <c r="B461" s="47" t="s">
        <v>483</v>
      </c>
      <c r="C461" s="41" t="s">
        <v>0</v>
      </c>
      <c r="D461" s="42">
        <v>21902</v>
      </c>
      <c r="E461" s="42">
        <v>42571</v>
      </c>
      <c r="F461" s="45">
        <v>51.4</v>
      </c>
      <c r="G461" s="45">
        <v>35.299999999999997</v>
      </c>
      <c r="H461" s="45">
        <v>60.1</v>
      </c>
    </row>
    <row r="462" spans="1:8" ht="12" customHeight="1" x14ac:dyDescent="0.2">
      <c r="A462" s="44" t="s">
        <v>0</v>
      </c>
      <c r="B462" s="47" t="s">
        <v>466</v>
      </c>
      <c r="C462" s="41" t="s">
        <v>0</v>
      </c>
      <c r="D462" s="42">
        <v>27123</v>
      </c>
      <c r="E462" s="42">
        <v>42571</v>
      </c>
      <c r="F462" s="45">
        <v>63.7</v>
      </c>
      <c r="G462" s="45">
        <v>48.9</v>
      </c>
      <c r="H462" s="45">
        <v>69.5</v>
      </c>
    </row>
    <row r="463" spans="1:8" ht="12" customHeight="1" x14ac:dyDescent="0.2">
      <c r="A463" s="44" t="s">
        <v>0</v>
      </c>
      <c r="B463" s="47" t="s">
        <v>467</v>
      </c>
      <c r="C463" s="41" t="s">
        <v>354</v>
      </c>
      <c r="D463" s="42">
        <v>21201</v>
      </c>
      <c r="E463" s="42">
        <v>42571</v>
      </c>
      <c r="F463" s="45">
        <v>49.8</v>
      </c>
      <c r="G463" s="45">
        <v>38.5</v>
      </c>
      <c r="H463" s="45">
        <v>58.7</v>
      </c>
    </row>
    <row r="464" spans="1:8" ht="12" customHeight="1" x14ac:dyDescent="0.2">
      <c r="A464" s="44" t="s">
        <v>0</v>
      </c>
      <c r="B464" s="47" t="s">
        <v>0</v>
      </c>
      <c r="C464" s="41" t="s">
        <v>355</v>
      </c>
      <c r="D464" s="42">
        <v>28052</v>
      </c>
      <c r="E464" s="42">
        <v>42571</v>
      </c>
      <c r="F464" s="45">
        <v>65.900000000000006</v>
      </c>
      <c r="G464" s="45">
        <v>53.3</v>
      </c>
      <c r="H464" s="45">
        <v>73.599999999999994</v>
      </c>
    </row>
    <row r="465" spans="1:8" ht="12" customHeight="1" x14ac:dyDescent="0.2">
      <c r="A465" s="44" t="s">
        <v>0</v>
      </c>
      <c r="B465" s="47" t="s">
        <v>486</v>
      </c>
      <c r="C465" s="41" t="s">
        <v>375</v>
      </c>
      <c r="D465" s="42">
        <v>26694</v>
      </c>
      <c r="E465" s="42">
        <v>42315</v>
      </c>
      <c r="F465" s="45">
        <v>63.1</v>
      </c>
      <c r="G465" s="45">
        <v>49.7</v>
      </c>
      <c r="H465" s="45">
        <v>70.400000000000006</v>
      </c>
    </row>
    <row r="466" spans="1:8" ht="12" customHeight="1" x14ac:dyDescent="0.2">
      <c r="A466" s="44" t="s">
        <v>0</v>
      </c>
      <c r="B466" s="47" t="s">
        <v>0</v>
      </c>
      <c r="C466" s="41" t="s">
        <v>378</v>
      </c>
      <c r="D466" s="42">
        <v>12605</v>
      </c>
      <c r="E466" s="42">
        <v>20229</v>
      </c>
      <c r="F466" s="45">
        <v>62.3</v>
      </c>
      <c r="G466" s="45">
        <v>44.3</v>
      </c>
      <c r="H466" s="45">
        <v>69.599999999999994</v>
      </c>
    </row>
    <row r="467" spans="1:8" ht="12" customHeight="1" x14ac:dyDescent="0.2">
      <c r="A467" s="44" t="s">
        <v>0</v>
      </c>
      <c r="B467" s="47" t="s">
        <v>484</v>
      </c>
      <c r="C467" s="41" t="s">
        <v>375</v>
      </c>
      <c r="D467" s="42">
        <v>6389</v>
      </c>
      <c r="E467" s="42">
        <v>16525</v>
      </c>
      <c r="F467" s="45">
        <v>38.700000000000003</v>
      </c>
      <c r="G467" s="45">
        <v>26.3</v>
      </c>
      <c r="H467" s="45">
        <v>48.3</v>
      </c>
    </row>
    <row r="468" spans="1:8" ht="12" customHeight="1" x14ac:dyDescent="0.2">
      <c r="A468" s="44" t="s">
        <v>0</v>
      </c>
      <c r="B468" s="47" t="s">
        <v>0</v>
      </c>
      <c r="C468" s="41" t="s">
        <v>376</v>
      </c>
      <c r="D468" s="42">
        <v>858</v>
      </c>
      <c r="E468" s="42">
        <v>2064</v>
      </c>
      <c r="F468" s="45">
        <v>41.6</v>
      </c>
      <c r="G468" s="45">
        <v>18.2</v>
      </c>
      <c r="H468" s="45">
        <v>56.3</v>
      </c>
    </row>
    <row r="469" spans="1:8" ht="12" customHeight="1" x14ac:dyDescent="0.2">
      <c r="A469" s="44" t="s">
        <v>0</v>
      </c>
      <c r="B469" s="47" t="s">
        <v>485</v>
      </c>
      <c r="C469" s="41" t="s">
        <v>0</v>
      </c>
      <c r="D469" s="42">
        <v>10426</v>
      </c>
      <c r="E469" s="42">
        <v>27123</v>
      </c>
      <c r="F469" s="45">
        <v>38.4</v>
      </c>
      <c r="G469" s="45">
        <v>31.8</v>
      </c>
      <c r="H469" s="45">
        <v>45.9</v>
      </c>
    </row>
    <row r="470" spans="1:8" ht="12" customHeight="1" x14ac:dyDescent="0.2">
      <c r="A470" s="44" t="s">
        <v>0</v>
      </c>
      <c r="B470" s="47" t="s">
        <v>473</v>
      </c>
      <c r="C470" s="41" t="s">
        <v>360</v>
      </c>
      <c r="D470" s="42">
        <v>7721</v>
      </c>
      <c r="E470" s="42">
        <v>21201</v>
      </c>
      <c r="F470" s="45">
        <v>36.4</v>
      </c>
      <c r="G470" s="45">
        <v>28.8</v>
      </c>
      <c r="H470" s="45">
        <v>43.6</v>
      </c>
    </row>
    <row r="471" spans="1:8" ht="12" customHeight="1" x14ac:dyDescent="0.2">
      <c r="A471" s="44" t="s">
        <v>0</v>
      </c>
      <c r="B471" s="47" t="s">
        <v>474</v>
      </c>
      <c r="C471" s="41" t="s">
        <v>487</v>
      </c>
      <c r="D471" s="42" t="s">
        <v>0</v>
      </c>
      <c r="E471" s="42" t="s">
        <v>0</v>
      </c>
      <c r="F471" s="43" t="s">
        <v>0</v>
      </c>
      <c r="G471" s="43" t="s">
        <v>0</v>
      </c>
      <c r="H471" s="43" t="s">
        <v>0</v>
      </c>
    </row>
    <row r="472" spans="1:8" ht="12" customHeight="1" x14ac:dyDescent="0.2">
      <c r="A472" s="44" t="s">
        <v>0</v>
      </c>
      <c r="B472" s="47" t="s">
        <v>0</v>
      </c>
      <c r="C472" s="41" t="s">
        <v>379</v>
      </c>
      <c r="D472" s="42">
        <v>971</v>
      </c>
      <c r="E472" s="42">
        <v>24049</v>
      </c>
      <c r="F472" s="45">
        <v>4</v>
      </c>
      <c r="G472" s="43" t="s">
        <v>269</v>
      </c>
      <c r="H472" s="45">
        <v>4.5</v>
      </c>
    </row>
    <row r="473" spans="1:8" ht="12" customHeight="1" x14ac:dyDescent="0.2">
      <c r="A473" s="44" t="s">
        <v>0</v>
      </c>
      <c r="B473" s="47" t="s">
        <v>0</v>
      </c>
      <c r="C473" s="41" t="s">
        <v>380</v>
      </c>
      <c r="D473" s="42">
        <v>660</v>
      </c>
      <c r="E473" s="42">
        <v>24049</v>
      </c>
      <c r="F473" s="45">
        <v>2.7</v>
      </c>
      <c r="G473" s="43" t="s">
        <v>269</v>
      </c>
      <c r="H473" s="45">
        <v>4.3</v>
      </c>
    </row>
    <row r="474" spans="1:8" ht="12" customHeight="1" x14ac:dyDescent="0.2">
      <c r="A474" s="44" t="s">
        <v>0</v>
      </c>
      <c r="B474" s="47" t="s">
        <v>0</v>
      </c>
      <c r="C474" s="41" t="s">
        <v>381</v>
      </c>
      <c r="D474" s="42">
        <v>1188</v>
      </c>
      <c r="E474" s="42">
        <v>24049</v>
      </c>
      <c r="F474" s="45">
        <v>4.9000000000000004</v>
      </c>
      <c r="G474" s="45">
        <v>2.6</v>
      </c>
      <c r="H474" s="45">
        <v>6.8</v>
      </c>
    </row>
    <row r="475" spans="1:8" ht="12" customHeight="1" x14ac:dyDescent="0.2">
      <c r="A475" s="44" t="s">
        <v>0</v>
      </c>
      <c r="B475" s="47" t="s">
        <v>0</v>
      </c>
      <c r="C475" s="41" t="s">
        <v>382</v>
      </c>
      <c r="D475" s="42">
        <v>1938</v>
      </c>
      <c r="E475" s="42">
        <v>24049</v>
      </c>
      <c r="F475" s="45">
        <v>8.1</v>
      </c>
      <c r="G475" s="45">
        <v>5.6</v>
      </c>
      <c r="H475" s="45">
        <v>12.2</v>
      </c>
    </row>
    <row r="476" spans="1:8" ht="12" customHeight="1" x14ac:dyDescent="0.2">
      <c r="A476" s="44" t="s">
        <v>0</v>
      </c>
      <c r="B476" s="47" t="s">
        <v>0</v>
      </c>
      <c r="C476" s="41" t="s">
        <v>383</v>
      </c>
      <c r="D476" s="42">
        <v>8401</v>
      </c>
      <c r="E476" s="42">
        <v>24049</v>
      </c>
      <c r="F476" s="45">
        <v>34.9</v>
      </c>
      <c r="G476" s="45">
        <v>28.9</v>
      </c>
      <c r="H476" s="45">
        <v>58.3</v>
      </c>
    </row>
    <row r="477" spans="1:8" ht="12" customHeight="1" x14ac:dyDescent="0.2">
      <c r="A477" s="44" t="s">
        <v>0</v>
      </c>
      <c r="B477" s="47" t="s">
        <v>0</v>
      </c>
      <c r="C477" s="41" t="s">
        <v>384</v>
      </c>
      <c r="D477" s="42">
        <v>10891</v>
      </c>
      <c r="E477" s="42">
        <v>24049</v>
      </c>
      <c r="F477" s="45">
        <v>45.3</v>
      </c>
      <c r="G477" s="45">
        <v>6.3</v>
      </c>
      <c r="H477" s="45">
        <v>52.1</v>
      </c>
    </row>
    <row r="478" spans="1:8" ht="12" customHeight="1" x14ac:dyDescent="0.2">
      <c r="A478" s="44" t="s">
        <v>0</v>
      </c>
      <c r="B478" s="40" t="s">
        <v>0</v>
      </c>
      <c r="C478" s="41" t="s">
        <v>488</v>
      </c>
      <c r="D478" s="42" t="s">
        <v>0</v>
      </c>
      <c r="E478" s="42" t="s">
        <v>0</v>
      </c>
      <c r="F478" s="43" t="s">
        <v>0</v>
      </c>
      <c r="G478" s="43" t="s">
        <v>0</v>
      </c>
      <c r="H478" s="43" t="s">
        <v>0</v>
      </c>
    </row>
    <row r="479" spans="1:8" ht="12" customHeight="1" x14ac:dyDescent="0.2">
      <c r="A479" s="44" t="s">
        <v>0</v>
      </c>
      <c r="B479" s="47" t="s">
        <v>0</v>
      </c>
      <c r="C479" s="41" t="s">
        <v>379</v>
      </c>
      <c r="D479" s="42">
        <v>550</v>
      </c>
      <c r="E479" s="42">
        <v>12605</v>
      </c>
      <c r="F479" s="45">
        <v>4.4000000000000004</v>
      </c>
      <c r="G479" s="43" t="s">
        <v>269</v>
      </c>
      <c r="H479" s="45">
        <v>5.4</v>
      </c>
    </row>
    <row r="480" spans="1:8" ht="12" customHeight="1" x14ac:dyDescent="0.2">
      <c r="A480" s="44" t="s">
        <v>0</v>
      </c>
      <c r="B480" s="47" t="s">
        <v>0</v>
      </c>
      <c r="C480" s="41" t="s">
        <v>380</v>
      </c>
      <c r="D480" s="42">
        <v>397</v>
      </c>
      <c r="E480" s="42">
        <v>12605</v>
      </c>
      <c r="F480" s="45">
        <v>3.1</v>
      </c>
      <c r="G480" s="43" t="s">
        <v>269</v>
      </c>
      <c r="H480" s="45">
        <v>4.2</v>
      </c>
    </row>
    <row r="481" spans="1:8" ht="12" customHeight="1" x14ac:dyDescent="0.2">
      <c r="A481" s="44" t="s">
        <v>0</v>
      </c>
      <c r="B481" s="47" t="s">
        <v>0</v>
      </c>
      <c r="C481" s="41" t="s">
        <v>381</v>
      </c>
      <c r="D481" s="42">
        <v>743</v>
      </c>
      <c r="E481" s="42">
        <v>12605</v>
      </c>
      <c r="F481" s="45">
        <v>5.9</v>
      </c>
      <c r="G481" s="43" t="s">
        <v>269</v>
      </c>
      <c r="H481" s="45">
        <v>8.1</v>
      </c>
    </row>
    <row r="482" spans="1:8" ht="12" customHeight="1" x14ac:dyDescent="0.2">
      <c r="A482" s="44" t="s">
        <v>0</v>
      </c>
      <c r="B482" s="47" t="s">
        <v>0</v>
      </c>
      <c r="C482" s="41" t="s">
        <v>382</v>
      </c>
      <c r="D482" s="42">
        <v>1258</v>
      </c>
      <c r="E482" s="42">
        <v>12605</v>
      </c>
      <c r="F482" s="45">
        <v>10</v>
      </c>
      <c r="G482" s="45">
        <v>4.2</v>
      </c>
      <c r="H482" s="45">
        <v>13.9</v>
      </c>
    </row>
    <row r="483" spans="1:8" ht="12" customHeight="1" x14ac:dyDescent="0.2">
      <c r="A483" s="44" t="s">
        <v>0</v>
      </c>
      <c r="B483" s="47" t="s">
        <v>0</v>
      </c>
      <c r="C483" s="41" t="s">
        <v>383</v>
      </c>
      <c r="D483" s="42">
        <v>4926</v>
      </c>
      <c r="E483" s="42">
        <v>12605</v>
      </c>
      <c r="F483" s="45">
        <v>39.1</v>
      </c>
      <c r="G483" s="45">
        <v>33.299999999999997</v>
      </c>
      <c r="H483" s="45">
        <v>50</v>
      </c>
    </row>
    <row r="484" spans="1:8" ht="12" customHeight="1" x14ac:dyDescent="0.2">
      <c r="A484" s="44" t="s">
        <v>0</v>
      </c>
      <c r="B484" s="47" t="s">
        <v>0</v>
      </c>
      <c r="C484" s="41" t="s">
        <v>384</v>
      </c>
      <c r="D484" s="42">
        <v>4731</v>
      </c>
      <c r="E484" s="42">
        <v>12605</v>
      </c>
      <c r="F484" s="45">
        <v>37.5</v>
      </c>
      <c r="G484" s="45">
        <v>25</v>
      </c>
      <c r="H484" s="45">
        <v>44</v>
      </c>
    </row>
    <row r="485" spans="1:8" ht="12" customHeight="1" x14ac:dyDescent="0.2">
      <c r="A485" s="44" t="s">
        <v>0</v>
      </c>
      <c r="B485" s="40" t="s">
        <v>385</v>
      </c>
      <c r="C485" s="41" t="s">
        <v>489</v>
      </c>
      <c r="D485" s="42" t="s">
        <v>0</v>
      </c>
      <c r="E485" s="42" t="s">
        <v>0</v>
      </c>
      <c r="F485" s="43" t="s">
        <v>0</v>
      </c>
      <c r="G485" s="43" t="s">
        <v>0</v>
      </c>
      <c r="H485" s="43" t="s">
        <v>0</v>
      </c>
    </row>
    <row r="486" spans="1:8" ht="12" customHeight="1" x14ac:dyDescent="0.2">
      <c r="A486" s="44" t="s">
        <v>0</v>
      </c>
      <c r="B486" s="47" t="s">
        <v>0</v>
      </c>
      <c r="C486" s="58" t="s">
        <v>386</v>
      </c>
      <c r="D486" s="42">
        <v>9436</v>
      </c>
      <c r="E486" s="42">
        <v>21659</v>
      </c>
      <c r="F486" s="45">
        <v>43.6</v>
      </c>
      <c r="G486" s="45">
        <v>30</v>
      </c>
      <c r="H486" s="45">
        <v>53.4</v>
      </c>
    </row>
    <row r="487" spans="1:8" ht="12" customHeight="1" x14ac:dyDescent="0.2">
      <c r="A487" s="44" t="s">
        <v>0</v>
      </c>
      <c r="B487" s="47" t="s">
        <v>0</v>
      </c>
      <c r="C487" s="46" t="s">
        <v>387</v>
      </c>
      <c r="D487" s="42">
        <v>7204</v>
      </c>
      <c r="E487" s="42">
        <v>21659</v>
      </c>
      <c r="F487" s="45">
        <v>33.299999999999997</v>
      </c>
      <c r="G487" s="45">
        <v>28.8</v>
      </c>
      <c r="H487" s="45">
        <v>37.5</v>
      </c>
    </row>
    <row r="488" spans="1:8" ht="12" customHeight="1" x14ac:dyDescent="0.2">
      <c r="A488" s="56" t="s">
        <v>0</v>
      </c>
      <c r="B488" s="57" t="s">
        <v>0</v>
      </c>
      <c r="C488" s="49" t="s">
        <v>388</v>
      </c>
      <c r="D488" s="50">
        <v>5019</v>
      </c>
      <c r="E488" s="50">
        <v>21659</v>
      </c>
      <c r="F488" s="51">
        <v>23.2</v>
      </c>
      <c r="G488" s="51">
        <v>14.1</v>
      </c>
      <c r="H488" s="51">
        <v>33.299999999999997</v>
      </c>
    </row>
    <row r="489" spans="1:8" ht="12" customHeight="1" x14ac:dyDescent="0.2">
      <c r="A489" s="55" t="s">
        <v>394</v>
      </c>
      <c r="B489" s="40" t="s">
        <v>435</v>
      </c>
      <c r="C489" s="41" t="s">
        <v>0</v>
      </c>
      <c r="D489" s="42" t="s">
        <v>0</v>
      </c>
      <c r="E489" s="42" t="s">
        <v>0</v>
      </c>
      <c r="F489" s="43" t="s">
        <v>0</v>
      </c>
      <c r="G489" s="43" t="s">
        <v>0</v>
      </c>
      <c r="H489" s="43" t="s">
        <v>0</v>
      </c>
    </row>
    <row r="490" spans="1:8" ht="36" customHeight="1" x14ac:dyDescent="0.2">
      <c r="A490" s="44" t="s">
        <v>0</v>
      </c>
      <c r="B490" s="47" t="s">
        <v>436</v>
      </c>
      <c r="C490" s="41" t="s">
        <v>437</v>
      </c>
      <c r="D490" s="42" t="s">
        <v>0</v>
      </c>
      <c r="E490" s="42" t="s">
        <v>0</v>
      </c>
      <c r="F490" s="43" t="s">
        <v>0</v>
      </c>
      <c r="G490" s="43" t="s">
        <v>0</v>
      </c>
      <c r="H490" s="43" t="s">
        <v>0</v>
      </c>
    </row>
    <row r="491" spans="1:8" ht="12" customHeight="1" x14ac:dyDescent="0.2">
      <c r="A491" s="44" t="s">
        <v>0</v>
      </c>
      <c r="B491" s="47" t="s">
        <v>0</v>
      </c>
      <c r="C491" s="41" t="s">
        <v>438</v>
      </c>
      <c r="D491" s="42">
        <v>4936</v>
      </c>
      <c r="E491" s="42">
        <v>6509</v>
      </c>
      <c r="F491" s="45">
        <v>75.8</v>
      </c>
      <c r="G491" s="45">
        <v>33.299999999999997</v>
      </c>
      <c r="H491" s="45">
        <v>93.3</v>
      </c>
    </row>
    <row r="492" spans="1:8" ht="12" customHeight="1" x14ac:dyDescent="0.2">
      <c r="A492" s="44" t="s">
        <v>0</v>
      </c>
      <c r="B492" s="47" t="s">
        <v>0</v>
      </c>
      <c r="C492" s="41" t="s">
        <v>476</v>
      </c>
      <c r="D492" s="42">
        <v>2819</v>
      </c>
      <c r="E492" s="42">
        <v>6509</v>
      </c>
      <c r="F492" s="45">
        <v>43.3</v>
      </c>
      <c r="G492" s="45">
        <v>14.3</v>
      </c>
      <c r="H492" s="45">
        <v>50</v>
      </c>
    </row>
    <row r="493" spans="1:8" ht="12" customHeight="1" x14ac:dyDescent="0.2">
      <c r="A493" s="44" t="s">
        <v>0</v>
      </c>
      <c r="B493" s="47" t="s">
        <v>0</v>
      </c>
      <c r="C493" s="41" t="s">
        <v>477</v>
      </c>
      <c r="D493" s="42">
        <v>1088</v>
      </c>
      <c r="E493" s="42">
        <v>6509</v>
      </c>
      <c r="F493" s="45">
        <v>16.7</v>
      </c>
      <c r="G493" s="43" t="s">
        <v>269</v>
      </c>
      <c r="H493" s="45">
        <v>22.2</v>
      </c>
    </row>
    <row r="494" spans="1:8" ht="12" customHeight="1" x14ac:dyDescent="0.2">
      <c r="A494" s="44" t="s">
        <v>0</v>
      </c>
      <c r="B494" s="47" t="s">
        <v>0</v>
      </c>
      <c r="C494" s="41" t="s">
        <v>441</v>
      </c>
      <c r="D494" s="42">
        <v>1029</v>
      </c>
      <c r="E494" s="42">
        <v>6509</v>
      </c>
      <c r="F494" s="45">
        <v>15.8</v>
      </c>
      <c r="G494" s="43" t="s">
        <v>269</v>
      </c>
      <c r="H494" s="45">
        <v>22.2</v>
      </c>
    </row>
    <row r="495" spans="1:8" ht="12" customHeight="1" x14ac:dyDescent="0.2">
      <c r="A495" s="44" t="s">
        <v>0</v>
      </c>
      <c r="B495" s="47" t="s">
        <v>0</v>
      </c>
      <c r="C495" s="41" t="s">
        <v>442</v>
      </c>
      <c r="D495" s="42">
        <v>1020</v>
      </c>
      <c r="E495" s="42">
        <v>6509</v>
      </c>
      <c r="F495" s="45">
        <v>15.7</v>
      </c>
      <c r="G495" s="43" t="s">
        <v>269</v>
      </c>
      <c r="H495" s="45">
        <v>60</v>
      </c>
    </row>
    <row r="496" spans="1:8" ht="12" customHeight="1" x14ac:dyDescent="0.2">
      <c r="A496" s="44" t="s">
        <v>0</v>
      </c>
      <c r="B496" s="47" t="s">
        <v>0</v>
      </c>
      <c r="C496" s="41" t="s">
        <v>443</v>
      </c>
      <c r="D496" s="42">
        <v>553</v>
      </c>
      <c r="E496" s="42">
        <v>6509</v>
      </c>
      <c r="F496" s="45">
        <v>8.5</v>
      </c>
      <c r="G496" s="43" t="s">
        <v>269</v>
      </c>
      <c r="H496" s="43" t="s">
        <v>269</v>
      </c>
    </row>
    <row r="497" spans="1:8" ht="48" customHeight="1" x14ac:dyDescent="0.2">
      <c r="A497" s="44" t="s">
        <v>0</v>
      </c>
      <c r="B497" s="47" t="s">
        <v>0</v>
      </c>
      <c r="C497" s="41" t="s">
        <v>478</v>
      </c>
      <c r="D497" s="42" t="s">
        <v>0</v>
      </c>
      <c r="E497" s="42" t="s">
        <v>0</v>
      </c>
      <c r="F497" s="43" t="s">
        <v>0</v>
      </c>
      <c r="G497" s="43" t="s">
        <v>0</v>
      </c>
      <c r="H497" s="43" t="s">
        <v>0</v>
      </c>
    </row>
    <row r="498" spans="1:8" ht="12" customHeight="1" x14ac:dyDescent="0.2">
      <c r="A498" s="44" t="s">
        <v>0</v>
      </c>
      <c r="B498" s="47" t="s">
        <v>0</v>
      </c>
      <c r="C498" s="41" t="s">
        <v>367</v>
      </c>
      <c r="D498" s="42">
        <v>2819</v>
      </c>
      <c r="E498" s="42">
        <v>4936</v>
      </c>
      <c r="F498" s="45">
        <v>57.1</v>
      </c>
      <c r="G498" s="45">
        <v>38.700000000000003</v>
      </c>
      <c r="H498" s="45">
        <v>73.3</v>
      </c>
    </row>
    <row r="499" spans="1:8" ht="12" customHeight="1" x14ac:dyDescent="0.2">
      <c r="A499" s="44" t="s">
        <v>0</v>
      </c>
      <c r="B499" s="47" t="s">
        <v>0</v>
      </c>
      <c r="C499" s="41" t="s">
        <v>479</v>
      </c>
      <c r="D499" s="42">
        <v>1088</v>
      </c>
      <c r="E499" s="42">
        <v>4936</v>
      </c>
      <c r="F499" s="45">
        <v>22</v>
      </c>
      <c r="G499" s="45">
        <v>7.1</v>
      </c>
      <c r="H499" s="45">
        <v>28.6</v>
      </c>
    </row>
    <row r="500" spans="1:8" ht="12" customHeight="1" x14ac:dyDescent="0.2">
      <c r="A500" s="44" t="s">
        <v>0</v>
      </c>
      <c r="B500" s="47" t="s">
        <v>0</v>
      </c>
      <c r="C500" s="41" t="s">
        <v>445</v>
      </c>
      <c r="D500" s="42">
        <v>1029</v>
      </c>
      <c r="E500" s="42">
        <v>4936</v>
      </c>
      <c r="F500" s="45">
        <v>20.8</v>
      </c>
      <c r="G500" s="45">
        <v>5.9</v>
      </c>
      <c r="H500" s="45">
        <v>33.299999999999997</v>
      </c>
    </row>
    <row r="501" spans="1:8" ht="12" customHeight="1" x14ac:dyDescent="0.2">
      <c r="A501" s="44" t="s">
        <v>0</v>
      </c>
      <c r="B501" s="47" t="s">
        <v>446</v>
      </c>
      <c r="C501" s="41" t="s">
        <v>0</v>
      </c>
      <c r="D501" s="42">
        <v>6166</v>
      </c>
      <c r="E501" s="42">
        <v>7934</v>
      </c>
      <c r="F501" s="45">
        <v>77.7</v>
      </c>
      <c r="G501" s="45">
        <v>37.700000000000003</v>
      </c>
      <c r="H501" s="45">
        <v>94.6</v>
      </c>
    </row>
    <row r="502" spans="1:8" ht="12" customHeight="1" x14ac:dyDescent="0.2">
      <c r="A502" s="44" t="s">
        <v>0</v>
      </c>
      <c r="B502" s="47" t="s">
        <v>447</v>
      </c>
      <c r="C502" s="41" t="s">
        <v>331</v>
      </c>
      <c r="D502" s="42">
        <v>35844</v>
      </c>
      <c r="E502" s="42">
        <v>103726</v>
      </c>
      <c r="F502" s="45">
        <v>34.6</v>
      </c>
      <c r="G502" s="45">
        <v>16.3</v>
      </c>
      <c r="H502" s="45">
        <v>38.4</v>
      </c>
    </row>
    <row r="503" spans="1:8" ht="12" customHeight="1" x14ac:dyDescent="0.2">
      <c r="A503" s="44" t="s">
        <v>0</v>
      </c>
      <c r="B503" s="47" t="s">
        <v>480</v>
      </c>
      <c r="C503" s="41" t="s">
        <v>369</v>
      </c>
      <c r="D503" s="42">
        <v>6168</v>
      </c>
      <c r="E503" s="42">
        <v>8322</v>
      </c>
      <c r="F503" s="45">
        <v>74.099999999999994</v>
      </c>
      <c r="G503" s="45">
        <v>56.9</v>
      </c>
      <c r="H503" s="45">
        <v>93.3</v>
      </c>
    </row>
    <row r="504" spans="1:8" ht="12" customHeight="1" x14ac:dyDescent="0.2">
      <c r="A504" s="44" t="s">
        <v>0</v>
      </c>
      <c r="B504" s="47" t="s">
        <v>0</v>
      </c>
      <c r="C504" s="41" t="s">
        <v>370</v>
      </c>
      <c r="D504" s="42">
        <v>6449</v>
      </c>
      <c r="E504" s="42">
        <v>8518</v>
      </c>
      <c r="F504" s="45">
        <v>75.7</v>
      </c>
      <c r="G504" s="45">
        <v>50</v>
      </c>
      <c r="H504" s="45">
        <v>98</v>
      </c>
    </row>
    <row r="505" spans="1:8" ht="12" customHeight="1" x14ac:dyDescent="0.2">
      <c r="A505" s="44" t="s">
        <v>0</v>
      </c>
      <c r="B505" s="47" t="s">
        <v>0</v>
      </c>
      <c r="C505" s="41" t="s">
        <v>371</v>
      </c>
      <c r="D505" s="42">
        <v>5702</v>
      </c>
      <c r="E505" s="42">
        <v>8056</v>
      </c>
      <c r="F505" s="45">
        <v>70.8</v>
      </c>
      <c r="G505" s="45">
        <v>45.5</v>
      </c>
      <c r="H505" s="45">
        <v>100</v>
      </c>
    </row>
    <row r="506" spans="1:8" ht="12" customHeight="1" x14ac:dyDescent="0.2">
      <c r="A506" s="44" t="s">
        <v>0</v>
      </c>
      <c r="B506" s="47" t="s">
        <v>448</v>
      </c>
      <c r="C506" s="41" t="s">
        <v>333</v>
      </c>
      <c r="D506" s="42">
        <v>661</v>
      </c>
      <c r="E506" s="42">
        <v>6046</v>
      </c>
      <c r="F506" s="45">
        <v>10.9</v>
      </c>
      <c r="G506" s="43" t="s">
        <v>269</v>
      </c>
      <c r="H506" s="45">
        <v>15.5</v>
      </c>
    </row>
    <row r="507" spans="1:8" ht="12" customHeight="1" x14ac:dyDescent="0.2">
      <c r="A507" s="44" t="s">
        <v>0</v>
      </c>
      <c r="B507" s="47" t="s">
        <v>0</v>
      </c>
      <c r="C507" s="41" t="s">
        <v>334</v>
      </c>
      <c r="D507" s="42">
        <v>5257</v>
      </c>
      <c r="E507" s="42">
        <v>6046</v>
      </c>
      <c r="F507" s="45">
        <v>87</v>
      </c>
      <c r="G507" s="45">
        <v>80</v>
      </c>
      <c r="H507" s="45">
        <v>97.3</v>
      </c>
    </row>
    <row r="508" spans="1:8" ht="12" customHeight="1" x14ac:dyDescent="0.2">
      <c r="A508" s="44" t="s">
        <v>0</v>
      </c>
      <c r="B508" s="47" t="s">
        <v>0</v>
      </c>
      <c r="C508" s="41" t="s">
        <v>335</v>
      </c>
      <c r="D508" s="42">
        <v>128</v>
      </c>
      <c r="E508" s="42">
        <v>6046</v>
      </c>
      <c r="F508" s="45">
        <v>2.1</v>
      </c>
      <c r="G508" s="43" t="s">
        <v>269</v>
      </c>
      <c r="H508" s="45">
        <v>1.7</v>
      </c>
    </row>
    <row r="509" spans="1:8" ht="12" customHeight="1" x14ac:dyDescent="0.2">
      <c r="A509" s="44" t="s">
        <v>0</v>
      </c>
      <c r="B509" s="47" t="s">
        <v>449</v>
      </c>
      <c r="C509" s="41" t="s">
        <v>336</v>
      </c>
      <c r="D509" s="42">
        <v>2649</v>
      </c>
      <c r="E509" s="42">
        <v>5668</v>
      </c>
      <c r="F509" s="45">
        <v>46.7</v>
      </c>
      <c r="G509" s="45">
        <v>37.299999999999997</v>
      </c>
      <c r="H509" s="45">
        <v>61.5</v>
      </c>
    </row>
    <row r="510" spans="1:8" ht="12" customHeight="1" x14ac:dyDescent="0.2">
      <c r="A510" s="44" t="s">
        <v>0</v>
      </c>
      <c r="B510" s="47" t="s">
        <v>0</v>
      </c>
      <c r="C510" s="41" t="s">
        <v>337</v>
      </c>
      <c r="D510" s="42">
        <v>925</v>
      </c>
      <c r="E510" s="42">
        <v>5668</v>
      </c>
      <c r="F510" s="45">
        <v>16.3</v>
      </c>
      <c r="G510" s="45">
        <v>2.9</v>
      </c>
      <c r="H510" s="45">
        <v>23.8</v>
      </c>
    </row>
    <row r="511" spans="1:8" ht="12" customHeight="1" x14ac:dyDescent="0.2">
      <c r="A511" s="44" t="s">
        <v>0</v>
      </c>
      <c r="B511" s="47" t="s">
        <v>0</v>
      </c>
      <c r="C511" s="41" t="s">
        <v>338</v>
      </c>
      <c r="D511" s="42">
        <v>2094</v>
      </c>
      <c r="E511" s="42">
        <v>5668</v>
      </c>
      <c r="F511" s="45">
        <v>36.9</v>
      </c>
      <c r="G511" s="45">
        <v>21.4</v>
      </c>
      <c r="H511" s="45">
        <v>47.6</v>
      </c>
    </row>
    <row r="512" spans="1:8" ht="12" customHeight="1" x14ac:dyDescent="0.2">
      <c r="A512" s="44" t="s">
        <v>0</v>
      </c>
      <c r="B512" s="40" t="s">
        <v>450</v>
      </c>
      <c r="C512" s="41" t="s">
        <v>0</v>
      </c>
      <c r="D512" s="42" t="s">
        <v>0</v>
      </c>
      <c r="E512" s="42" t="s">
        <v>0</v>
      </c>
      <c r="F512" s="43" t="s">
        <v>0</v>
      </c>
      <c r="G512" s="43" t="s">
        <v>0</v>
      </c>
      <c r="H512" s="43" t="s">
        <v>0</v>
      </c>
    </row>
    <row r="513" spans="1:8" ht="12" customHeight="1" x14ac:dyDescent="0.2">
      <c r="A513" s="44" t="s">
        <v>0</v>
      </c>
      <c r="B513" s="47" t="s">
        <v>451</v>
      </c>
      <c r="C513" s="41" t="s">
        <v>0</v>
      </c>
      <c r="D513" s="42">
        <v>186632</v>
      </c>
      <c r="E513" s="42">
        <v>237597</v>
      </c>
      <c r="F513" s="45">
        <v>78.5</v>
      </c>
      <c r="G513" s="45">
        <v>52.8</v>
      </c>
      <c r="H513" s="45">
        <v>93.2</v>
      </c>
    </row>
    <row r="514" spans="1:8" ht="12" customHeight="1" x14ac:dyDescent="0.2">
      <c r="A514" s="44" t="s">
        <v>0</v>
      </c>
      <c r="B514" s="47" t="s">
        <v>452</v>
      </c>
      <c r="C514" s="41" t="s">
        <v>0</v>
      </c>
      <c r="D514" s="42">
        <v>146184</v>
      </c>
      <c r="E514" s="42">
        <v>237597</v>
      </c>
      <c r="F514" s="45">
        <v>61.5</v>
      </c>
      <c r="G514" s="45">
        <v>39</v>
      </c>
      <c r="H514" s="45">
        <v>67.099999999999994</v>
      </c>
    </row>
    <row r="515" spans="1:8" ht="12" customHeight="1" x14ac:dyDescent="0.2">
      <c r="A515" s="44" t="s">
        <v>0</v>
      </c>
      <c r="B515" s="47" t="s">
        <v>453</v>
      </c>
      <c r="C515" s="41" t="s">
        <v>339</v>
      </c>
      <c r="D515" s="42">
        <v>123934</v>
      </c>
      <c r="E515" s="42">
        <v>237429</v>
      </c>
      <c r="F515" s="45">
        <v>52.2</v>
      </c>
      <c r="G515" s="45">
        <v>30</v>
      </c>
      <c r="H515" s="45">
        <v>59.1</v>
      </c>
    </row>
    <row r="516" spans="1:8" ht="12" customHeight="1" x14ac:dyDescent="0.2">
      <c r="A516" s="44" t="s">
        <v>0</v>
      </c>
      <c r="B516" s="47" t="s">
        <v>454</v>
      </c>
      <c r="C516" s="41" t="s">
        <v>0</v>
      </c>
      <c r="D516" s="42">
        <v>52075</v>
      </c>
      <c r="E516" s="42">
        <v>103660</v>
      </c>
      <c r="F516" s="45">
        <v>50.2</v>
      </c>
      <c r="G516" s="45">
        <v>38.1</v>
      </c>
      <c r="H516" s="45">
        <v>59.6</v>
      </c>
    </row>
    <row r="517" spans="1:8" ht="12" customHeight="1" x14ac:dyDescent="0.2">
      <c r="A517" s="44" t="s">
        <v>0</v>
      </c>
      <c r="B517" s="47" t="s">
        <v>455</v>
      </c>
      <c r="C517" s="41" t="s">
        <v>340</v>
      </c>
      <c r="D517" s="42">
        <v>36174</v>
      </c>
      <c r="E517" s="42">
        <v>94335</v>
      </c>
      <c r="F517" s="45">
        <v>38.299999999999997</v>
      </c>
      <c r="G517" s="45">
        <v>22</v>
      </c>
      <c r="H517" s="45">
        <v>48.6</v>
      </c>
    </row>
    <row r="518" spans="1:8" ht="12" customHeight="1" x14ac:dyDescent="0.2">
      <c r="A518" s="44" t="s">
        <v>0</v>
      </c>
      <c r="B518" s="47" t="s">
        <v>456</v>
      </c>
      <c r="C518" s="41" t="s">
        <v>0</v>
      </c>
      <c r="D518" s="42">
        <v>113563</v>
      </c>
      <c r="E518" s="42">
        <v>338713</v>
      </c>
      <c r="F518" s="45">
        <v>33.5</v>
      </c>
      <c r="G518" s="45">
        <v>25.4</v>
      </c>
      <c r="H518" s="45">
        <v>43</v>
      </c>
    </row>
    <row r="519" spans="1:8" ht="12" customHeight="1" x14ac:dyDescent="0.2">
      <c r="A519" s="44" t="s">
        <v>0</v>
      </c>
      <c r="B519" s="47" t="s">
        <v>457</v>
      </c>
      <c r="C519" s="41" t="s">
        <v>336</v>
      </c>
      <c r="D519" s="42">
        <v>94933</v>
      </c>
      <c r="E519" s="42">
        <v>186632</v>
      </c>
      <c r="F519" s="45">
        <v>50.9</v>
      </c>
      <c r="G519" s="45">
        <v>45.9</v>
      </c>
      <c r="H519" s="45">
        <v>57.4</v>
      </c>
    </row>
    <row r="520" spans="1:8" ht="12" customHeight="1" x14ac:dyDescent="0.2">
      <c r="A520" s="44" t="s">
        <v>0</v>
      </c>
      <c r="B520" s="47" t="s">
        <v>0</v>
      </c>
      <c r="C520" s="41" t="s">
        <v>337</v>
      </c>
      <c r="D520" s="42">
        <v>29936</v>
      </c>
      <c r="E520" s="42">
        <v>186632</v>
      </c>
      <c r="F520" s="45">
        <v>16</v>
      </c>
      <c r="G520" s="45">
        <v>11.9</v>
      </c>
      <c r="H520" s="45">
        <v>18.8</v>
      </c>
    </row>
    <row r="521" spans="1:8" ht="12" customHeight="1" x14ac:dyDescent="0.2">
      <c r="A521" s="44" t="s">
        <v>0</v>
      </c>
      <c r="B521" s="47" t="s">
        <v>0</v>
      </c>
      <c r="C521" s="41" t="s">
        <v>338</v>
      </c>
      <c r="D521" s="42">
        <v>61763</v>
      </c>
      <c r="E521" s="42">
        <v>186632</v>
      </c>
      <c r="F521" s="45">
        <v>33.1</v>
      </c>
      <c r="G521" s="45">
        <v>27.3</v>
      </c>
      <c r="H521" s="45">
        <v>36.799999999999997</v>
      </c>
    </row>
    <row r="522" spans="1:8" ht="12" customHeight="1" x14ac:dyDescent="0.2">
      <c r="A522" s="44" t="s">
        <v>0</v>
      </c>
      <c r="B522" s="47" t="s">
        <v>458</v>
      </c>
      <c r="C522" s="41" t="s">
        <v>349</v>
      </c>
      <c r="D522" s="42">
        <v>67356</v>
      </c>
      <c r="E522" s="42">
        <v>251086</v>
      </c>
      <c r="F522" s="45">
        <v>26.8</v>
      </c>
      <c r="G522" s="45">
        <v>25</v>
      </c>
      <c r="H522" s="45">
        <v>29.1</v>
      </c>
    </row>
    <row r="523" spans="1:8" ht="12" customHeight="1" x14ac:dyDescent="0.2">
      <c r="A523" s="44" t="s">
        <v>0</v>
      </c>
      <c r="B523" s="47" t="s">
        <v>0</v>
      </c>
      <c r="C523" s="41" t="s">
        <v>350</v>
      </c>
      <c r="D523" s="42">
        <v>115504</v>
      </c>
      <c r="E523" s="42">
        <v>251086</v>
      </c>
      <c r="F523" s="45">
        <v>46</v>
      </c>
      <c r="G523" s="45">
        <v>40</v>
      </c>
      <c r="H523" s="45">
        <v>52.5</v>
      </c>
    </row>
    <row r="524" spans="1:8" ht="12" customHeight="1" x14ac:dyDescent="0.2">
      <c r="A524" s="44" t="s">
        <v>0</v>
      </c>
      <c r="B524" s="47" t="s">
        <v>461</v>
      </c>
      <c r="C524" s="41" t="s">
        <v>351</v>
      </c>
      <c r="D524" s="42">
        <v>41623</v>
      </c>
      <c r="E524" s="42">
        <v>91476</v>
      </c>
      <c r="F524" s="45">
        <v>45.5</v>
      </c>
      <c r="G524" s="45">
        <v>43.8</v>
      </c>
      <c r="H524" s="45">
        <v>71.2</v>
      </c>
    </row>
    <row r="525" spans="1:8" ht="12" customHeight="1" x14ac:dyDescent="0.2">
      <c r="A525" s="44" t="s">
        <v>0</v>
      </c>
      <c r="B525" s="47" t="s">
        <v>0</v>
      </c>
      <c r="C525" s="41" t="s">
        <v>352</v>
      </c>
      <c r="D525" s="42">
        <v>49853</v>
      </c>
      <c r="E525" s="42">
        <v>91476</v>
      </c>
      <c r="F525" s="45">
        <v>54.5</v>
      </c>
      <c r="G525" s="45">
        <v>28.8</v>
      </c>
      <c r="H525" s="45">
        <v>56.2</v>
      </c>
    </row>
    <row r="526" spans="1:8" ht="12" customHeight="1" x14ac:dyDescent="0.2">
      <c r="A526" s="44" t="s">
        <v>0</v>
      </c>
      <c r="B526" s="47" t="s">
        <v>462</v>
      </c>
      <c r="C526" s="41" t="s">
        <v>333</v>
      </c>
      <c r="D526" s="42">
        <v>8480</v>
      </c>
      <c r="E526" s="42">
        <v>14236</v>
      </c>
      <c r="F526" s="45">
        <v>59.6</v>
      </c>
      <c r="G526" s="45">
        <v>51.7</v>
      </c>
      <c r="H526" s="45">
        <v>66.900000000000006</v>
      </c>
    </row>
    <row r="527" spans="1:8" ht="12" customHeight="1" x14ac:dyDescent="0.2">
      <c r="A527" s="44" t="s">
        <v>0</v>
      </c>
      <c r="B527" s="47" t="s">
        <v>0</v>
      </c>
      <c r="C527" s="41" t="s">
        <v>353</v>
      </c>
      <c r="D527" s="42">
        <v>866</v>
      </c>
      <c r="E527" s="42">
        <v>14236</v>
      </c>
      <c r="F527" s="45">
        <v>6.1</v>
      </c>
      <c r="G527" s="45">
        <v>3.1</v>
      </c>
      <c r="H527" s="45">
        <v>8.8000000000000007</v>
      </c>
    </row>
    <row r="528" spans="1:8" ht="12" customHeight="1" x14ac:dyDescent="0.2">
      <c r="A528" s="44" t="s">
        <v>0</v>
      </c>
      <c r="B528" s="47" t="s">
        <v>0</v>
      </c>
      <c r="C528" s="41" t="s">
        <v>335</v>
      </c>
      <c r="D528" s="42">
        <v>4890</v>
      </c>
      <c r="E528" s="42">
        <v>14236</v>
      </c>
      <c r="F528" s="45">
        <v>34.299999999999997</v>
      </c>
      <c r="G528" s="45">
        <v>25</v>
      </c>
      <c r="H528" s="45">
        <v>42</v>
      </c>
    </row>
    <row r="529" spans="1:8" ht="12" customHeight="1" x14ac:dyDescent="0.2">
      <c r="A529" s="44" t="s">
        <v>0</v>
      </c>
      <c r="B529" s="40" t="s">
        <v>463</v>
      </c>
      <c r="C529" s="41" t="s">
        <v>0</v>
      </c>
      <c r="D529" s="42" t="s">
        <v>0</v>
      </c>
      <c r="E529" s="42" t="s">
        <v>0</v>
      </c>
      <c r="F529" s="43" t="s">
        <v>0</v>
      </c>
      <c r="G529" s="43" t="s">
        <v>0</v>
      </c>
      <c r="H529" s="43" t="s">
        <v>0</v>
      </c>
    </row>
    <row r="530" spans="1:8" ht="12" customHeight="1" x14ac:dyDescent="0.2">
      <c r="A530" s="44" t="s">
        <v>0</v>
      </c>
      <c r="B530" s="47" t="s">
        <v>464</v>
      </c>
      <c r="C530" s="41" t="s">
        <v>0</v>
      </c>
      <c r="D530" s="42">
        <v>25522</v>
      </c>
      <c r="E530" s="42">
        <v>86426</v>
      </c>
      <c r="F530" s="45">
        <v>29.5</v>
      </c>
      <c r="G530" s="45">
        <v>19.600000000000001</v>
      </c>
      <c r="H530" s="45">
        <v>35.200000000000003</v>
      </c>
    </row>
    <row r="531" spans="1:8" ht="12" customHeight="1" x14ac:dyDescent="0.2">
      <c r="A531" s="44" t="s">
        <v>0</v>
      </c>
      <c r="B531" s="47" t="s">
        <v>466</v>
      </c>
      <c r="C531" s="41" t="s">
        <v>0</v>
      </c>
      <c r="D531" s="42">
        <v>27551</v>
      </c>
      <c r="E531" s="42">
        <v>43514</v>
      </c>
      <c r="F531" s="45">
        <v>63.3</v>
      </c>
      <c r="G531" s="45">
        <v>47.6</v>
      </c>
      <c r="H531" s="45">
        <v>70</v>
      </c>
    </row>
    <row r="532" spans="1:8" ht="12" customHeight="1" x14ac:dyDescent="0.2">
      <c r="A532" s="44" t="s">
        <v>0</v>
      </c>
      <c r="B532" s="47" t="s">
        <v>467</v>
      </c>
      <c r="C532" s="41" t="s">
        <v>354</v>
      </c>
      <c r="D532" s="42">
        <v>21486</v>
      </c>
      <c r="E532" s="42">
        <v>43397</v>
      </c>
      <c r="F532" s="45">
        <v>49.5</v>
      </c>
      <c r="G532" s="45">
        <v>37.1</v>
      </c>
      <c r="H532" s="45">
        <v>57.7</v>
      </c>
    </row>
    <row r="533" spans="1:8" ht="12" customHeight="1" x14ac:dyDescent="0.2">
      <c r="A533" s="44" t="s">
        <v>0</v>
      </c>
      <c r="B533" s="47" t="s">
        <v>0</v>
      </c>
      <c r="C533" s="41" t="s">
        <v>355</v>
      </c>
      <c r="D533" s="42">
        <v>28571</v>
      </c>
      <c r="E533" s="42">
        <v>43397</v>
      </c>
      <c r="F533" s="45">
        <v>65.8</v>
      </c>
      <c r="G533" s="45">
        <v>53.1</v>
      </c>
      <c r="H533" s="45">
        <v>74.400000000000006</v>
      </c>
    </row>
    <row r="534" spans="1:8" ht="12" customHeight="1" x14ac:dyDescent="0.2">
      <c r="A534" s="44" t="s">
        <v>0</v>
      </c>
      <c r="B534" s="47" t="s">
        <v>486</v>
      </c>
      <c r="C534" s="41" t="s">
        <v>375</v>
      </c>
      <c r="D534" s="42">
        <v>27399</v>
      </c>
      <c r="E534" s="42">
        <v>43331</v>
      </c>
      <c r="F534" s="45">
        <v>63.2</v>
      </c>
      <c r="G534" s="45">
        <v>48.5</v>
      </c>
      <c r="H534" s="45">
        <v>72.5</v>
      </c>
    </row>
    <row r="535" spans="1:8" ht="12" customHeight="1" x14ac:dyDescent="0.2">
      <c r="A535" s="44" t="s">
        <v>0</v>
      </c>
      <c r="B535" s="47" t="s">
        <v>0</v>
      </c>
      <c r="C535" s="41" t="s">
        <v>378</v>
      </c>
      <c r="D535" s="42">
        <v>12869</v>
      </c>
      <c r="E535" s="42">
        <v>20781</v>
      </c>
      <c r="F535" s="45">
        <v>61.9</v>
      </c>
      <c r="G535" s="45">
        <v>42.2</v>
      </c>
      <c r="H535" s="45">
        <v>69.599999999999994</v>
      </c>
    </row>
    <row r="536" spans="1:8" ht="12" customHeight="1" x14ac:dyDescent="0.2">
      <c r="A536" s="44" t="s">
        <v>0</v>
      </c>
      <c r="B536" s="47" t="s">
        <v>484</v>
      </c>
      <c r="C536" s="41" t="s">
        <v>375</v>
      </c>
      <c r="D536" s="42">
        <v>7284</v>
      </c>
      <c r="E536" s="42">
        <v>16885</v>
      </c>
      <c r="F536" s="45">
        <v>43.1</v>
      </c>
      <c r="G536" s="45">
        <v>30.4</v>
      </c>
      <c r="H536" s="45">
        <v>52.5</v>
      </c>
    </row>
    <row r="537" spans="1:8" ht="12" customHeight="1" x14ac:dyDescent="0.2">
      <c r="A537" s="44" t="s">
        <v>0</v>
      </c>
      <c r="B537" s="47" t="s">
        <v>0</v>
      </c>
      <c r="C537" s="41" t="s">
        <v>376</v>
      </c>
      <c r="D537" s="42">
        <v>928</v>
      </c>
      <c r="E537" s="42">
        <v>2043</v>
      </c>
      <c r="F537" s="45">
        <v>45.4</v>
      </c>
      <c r="G537" s="45">
        <v>25.8</v>
      </c>
      <c r="H537" s="45">
        <v>60.2</v>
      </c>
    </row>
    <row r="538" spans="1:8" ht="12" customHeight="1" x14ac:dyDescent="0.2">
      <c r="A538" s="44" t="s">
        <v>0</v>
      </c>
      <c r="B538" s="47" t="s">
        <v>485</v>
      </c>
      <c r="C538" s="41" t="s">
        <v>0</v>
      </c>
      <c r="D538" s="42">
        <v>10867</v>
      </c>
      <c r="E538" s="42">
        <v>27551</v>
      </c>
      <c r="F538" s="45">
        <v>39.4</v>
      </c>
      <c r="G538" s="45">
        <v>32.700000000000003</v>
      </c>
      <c r="H538" s="45">
        <v>46.5</v>
      </c>
    </row>
    <row r="539" spans="1:8" ht="12" customHeight="1" x14ac:dyDescent="0.2">
      <c r="A539" s="44" t="s">
        <v>0</v>
      </c>
      <c r="B539" s="47" t="s">
        <v>473</v>
      </c>
      <c r="C539" s="41" t="s">
        <v>360</v>
      </c>
      <c r="D539" s="42">
        <v>7334</v>
      </c>
      <c r="E539" s="42">
        <v>21486</v>
      </c>
      <c r="F539" s="45">
        <v>34.1</v>
      </c>
      <c r="G539" s="45">
        <v>25.5</v>
      </c>
      <c r="H539" s="45">
        <v>40.9</v>
      </c>
    </row>
    <row r="540" spans="1:8" ht="12" customHeight="1" x14ac:dyDescent="0.2">
      <c r="A540" s="44" t="s">
        <v>0</v>
      </c>
      <c r="B540" s="47" t="s">
        <v>474</v>
      </c>
      <c r="C540" s="41" t="s">
        <v>487</v>
      </c>
      <c r="D540" s="42" t="s">
        <v>0</v>
      </c>
      <c r="E540" s="42" t="s">
        <v>0</v>
      </c>
      <c r="F540" s="43" t="s">
        <v>0</v>
      </c>
      <c r="G540" s="43" t="s">
        <v>0</v>
      </c>
      <c r="H540" s="43" t="s">
        <v>0</v>
      </c>
    </row>
    <row r="541" spans="1:8" ht="12" customHeight="1" x14ac:dyDescent="0.2">
      <c r="A541" s="44" t="s">
        <v>0</v>
      </c>
      <c r="B541" s="47" t="s">
        <v>0</v>
      </c>
      <c r="C541" s="41" t="s">
        <v>379</v>
      </c>
      <c r="D541" s="42">
        <v>992</v>
      </c>
      <c r="E541" s="42">
        <v>24572</v>
      </c>
      <c r="F541" s="45">
        <v>4</v>
      </c>
      <c r="G541" s="43" t="s">
        <v>269</v>
      </c>
      <c r="H541" s="45">
        <v>4</v>
      </c>
    </row>
    <row r="542" spans="1:8" ht="12" customHeight="1" x14ac:dyDescent="0.2">
      <c r="A542" s="44" t="s">
        <v>0</v>
      </c>
      <c r="B542" s="47" t="s">
        <v>0</v>
      </c>
      <c r="C542" s="41" t="s">
        <v>380</v>
      </c>
      <c r="D542" s="42">
        <v>694</v>
      </c>
      <c r="E542" s="42">
        <v>24572</v>
      </c>
      <c r="F542" s="45">
        <v>2.8</v>
      </c>
      <c r="G542" s="43" t="s">
        <v>269</v>
      </c>
      <c r="H542" s="45">
        <v>4.5</v>
      </c>
    </row>
    <row r="543" spans="1:8" ht="12" customHeight="1" x14ac:dyDescent="0.2">
      <c r="A543" s="44" t="s">
        <v>0</v>
      </c>
      <c r="B543" s="47" t="s">
        <v>0</v>
      </c>
      <c r="C543" s="41" t="s">
        <v>381</v>
      </c>
      <c r="D543" s="42">
        <v>1200</v>
      </c>
      <c r="E543" s="42">
        <v>24572</v>
      </c>
      <c r="F543" s="45">
        <v>4.9000000000000004</v>
      </c>
      <c r="G543" s="45">
        <v>2.2000000000000002</v>
      </c>
      <c r="H543" s="45">
        <v>6.6</v>
      </c>
    </row>
    <row r="544" spans="1:8" ht="12" customHeight="1" x14ac:dyDescent="0.2">
      <c r="A544" s="44" t="s">
        <v>0</v>
      </c>
      <c r="B544" s="47" t="s">
        <v>0</v>
      </c>
      <c r="C544" s="41" t="s">
        <v>382</v>
      </c>
      <c r="D544" s="42">
        <v>1952</v>
      </c>
      <c r="E544" s="42">
        <v>24572</v>
      </c>
      <c r="F544" s="45">
        <v>7.9</v>
      </c>
      <c r="G544" s="45">
        <v>5.8</v>
      </c>
      <c r="H544" s="45">
        <v>11.9</v>
      </c>
    </row>
    <row r="545" spans="1:8" ht="12" customHeight="1" x14ac:dyDescent="0.2">
      <c r="A545" s="44" t="s">
        <v>0</v>
      </c>
      <c r="B545" s="47" t="s">
        <v>0</v>
      </c>
      <c r="C545" s="41" t="s">
        <v>383</v>
      </c>
      <c r="D545" s="42">
        <v>8659</v>
      </c>
      <c r="E545" s="42">
        <v>24572</v>
      </c>
      <c r="F545" s="45">
        <v>35.200000000000003</v>
      </c>
      <c r="G545" s="45">
        <v>29</v>
      </c>
      <c r="H545" s="45">
        <v>63.3</v>
      </c>
    </row>
    <row r="546" spans="1:8" ht="12" customHeight="1" x14ac:dyDescent="0.2">
      <c r="A546" s="44" t="s">
        <v>0</v>
      </c>
      <c r="B546" s="47" t="s">
        <v>0</v>
      </c>
      <c r="C546" s="41" t="s">
        <v>384</v>
      </c>
      <c r="D546" s="42">
        <v>11075</v>
      </c>
      <c r="E546" s="42">
        <v>24572</v>
      </c>
      <c r="F546" s="45">
        <v>45.1</v>
      </c>
      <c r="G546" s="45">
        <v>5.0999999999999996</v>
      </c>
      <c r="H546" s="45">
        <v>53.6</v>
      </c>
    </row>
    <row r="547" spans="1:8" ht="12" customHeight="1" x14ac:dyDescent="0.2">
      <c r="A547" s="44" t="s">
        <v>0</v>
      </c>
      <c r="B547" s="40" t="s">
        <v>0</v>
      </c>
      <c r="C547" s="41" t="s">
        <v>488</v>
      </c>
      <c r="D547" s="42" t="s">
        <v>0</v>
      </c>
      <c r="E547" s="42" t="s">
        <v>0</v>
      </c>
      <c r="F547" s="43" t="s">
        <v>0</v>
      </c>
      <c r="G547" s="43" t="s">
        <v>0</v>
      </c>
      <c r="H547" s="43" t="s">
        <v>0</v>
      </c>
    </row>
    <row r="548" spans="1:8" ht="12" customHeight="1" x14ac:dyDescent="0.2">
      <c r="A548" s="44" t="s">
        <v>0</v>
      </c>
      <c r="B548" s="47" t="s">
        <v>0</v>
      </c>
      <c r="C548" s="41" t="s">
        <v>379</v>
      </c>
      <c r="D548" s="42">
        <v>537</v>
      </c>
      <c r="E548" s="42">
        <v>12869</v>
      </c>
      <c r="F548" s="45">
        <v>4.2</v>
      </c>
      <c r="G548" s="43" t="s">
        <v>269</v>
      </c>
      <c r="H548" s="45">
        <v>5.2</v>
      </c>
    </row>
    <row r="549" spans="1:8" ht="12" customHeight="1" x14ac:dyDescent="0.2">
      <c r="A549" s="44" t="s">
        <v>0</v>
      </c>
      <c r="B549" s="47" t="s">
        <v>0</v>
      </c>
      <c r="C549" s="41" t="s">
        <v>380</v>
      </c>
      <c r="D549" s="42">
        <v>403</v>
      </c>
      <c r="E549" s="42">
        <v>12869</v>
      </c>
      <c r="F549" s="45">
        <v>3.1</v>
      </c>
      <c r="G549" s="43" t="s">
        <v>269</v>
      </c>
      <c r="H549" s="45">
        <v>4.3</v>
      </c>
    </row>
    <row r="550" spans="1:8" ht="12" customHeight="1" x14ac:dyDescent="0.2">
      <c r="A550" s="44" t="s">
        <v>0</v>
      </c>
      <c r="B550" s="47" t="s">
        <v>0</v>
      </c>
      <c r="C550" s="41" t="s">
        <v>381</v>
      </c>
      <c r="D550" s="42">
        <v>752</v>
      </c>
      <c r="E550" s="42">
        <v>12869</v>
      </c>
      <c r="F550" s="45">
        <v>5.8</v>
      </c>
      <c r="G550" s="43" t="s">
        <v>269</v>
      </c>
      <c r="H550" s="45">
        <v>9.1</v>
      </c>
    </row>
    <row r="551" spans="1:8" ht="12" customHeight="1" x14ac:dyDescent="0.2">
      <c r="A551" s="44" t="s">
        <v>0</v>
      </c>
      <c r="B551" s="47" t="s">
        <v>0</v>
      </c>
      <c r="C551" s="41" t="s">
        <v>382</v>
      </c>
      <c r="D551" s="42">
        <v>1304</v>
      </c>
      <c r="E551" s="42">
        <v>12869</v>
      </c>
      <c r="F551" s="45">
        <v>10.1</v>
      </c>
      <c r="G551" s="45">
        <v>5.5</v>
      </c>
      <c r="H551" s="45">
        <v>14</v>
      </c>
    </row>
    <row r="552" spans="1:8" ht="12" customHeight="1" x14ac:dyDescent="0.2">
      <c r="A552" s="44" t="s">
        <v>0</v>
      </c>
      <c r="B552" s="47" t="s">
        <v>0</v>
      </c>
      <c r="C552" s="41" t="s">
        <v>383</v>
      </c>
      <c r="D552" s="42">
        <v>5088</v>
      </c>
      <c r="E552" s="42">
        <v>12869</v>
      </c>
      <c r="F552" s="45">
        <v>39.5</v>
      </c>
      <c r="G552" s="45">
        <v>32.9</v>
      </c>
      <c r="H552" s="45">
        <v>50</v>
      </c>
    </row>
    <row r="553" spans="1:8" ht="12" customHeight="1" x14ac:dyDescent="0.2">
      <c r="A553" s="44" t="s">
        <v>0</v>
      </c>
      <c r="B553" s="47" t="s">
        <v>0</v>
      </c>
      <c r="C553" s="41" t="s">
        <v>384</v>
      </c>
      <c r="D553" s="42">
        <v>4785</v>
      </c>
      <c r="E553" s="42">
        <v>12869</v>
      </c>
      <c r="F553" s="45">
        <v>37.200000000000003</v>
      </c>
      <c r="G553" s="45">
        <v>24.8</v>
      </c>
      <c r="H553" s="45">
        <v>44.6</v>
      </c>
    </row>
    <row r="554" spans="1:8" ht="12" customHeight="1" x14ac:dyDescent="0.2">
      <c r="A554" s="44" t="s">
        <v>0</v>
      </c>
      <c r="B554" s="40" t="s">
        <v>385</v>
      </c>
      <c r="C554" s="41" t="s">
        <v>489</v>
      </c>
      <c r="D554" s="42" t="s">
        <v>0</v>
      </c>
      <c r="E554" s="42" t="s">
        <v>0</v>
      </c>
      <c r="F554" s="43" t="s">
        <v>0</v>
      </c>
      <c r="G554" s="43" t="s">
        <v>0</v>
      </c>
      <c r="H554" s="43" t="s">
        <v>0</v>
      </c>
    </row>
    <row r="555" spans="1:8" ht="12" customHeight="1" x14ac:dyDescent="0.2">
      <c r="A555" s="44" t="s">
        <v>0</v>
      </c>
      <c r="B555" s="47" t="s">
        <v>0</v>
      </c>
      <c r="C555" s="58" t="s">
        <v>386</v>
      </c>
      <c r="D555" s="42">
        <v>9335</v>
      </c>
      <c r="E555" s="42">
        <v>21995</v>
      </c>
      <c r="F555" s="45">
        <v>42.4</v>
      </c>
      <c r="G555" s="45">
        <v>28.9</v>
      </c>
      <c r="H555" s="45">
        <v>53</v>
      </c>
    </row>
    <row r="556" spans="1:8" ht="12" customHeight="1" x14ac:dyDescent="0.2">
      <c r="A556" s="44" t="s">
        <v>0</v>
      </c>
      <c r="B556" s="47" t="s">
        <v>0</v>
      </c>
      <c r="C556" s="46" t="s">
        <v>387</v>
      </c>
      <c r="D556" s="42">
        <v>7398</v>
      </c>
      <c r="E556" s="42">
        <v>21995</v>
      </c>
      <c r="F556" s="45">
        <v>33.6</v>
      </c>
      <c r="G556" s="45">
        <v>29.3</v>
      </c>
      <c r="H556" s="45">
        <v>37.5</v>
      </c>
    </row>
    <row r="557" spans="1:8" ht="12" customHeight="1" x14ac:dyDescent="0.2">
      <c r="A557" s="56" t="s">
        <v>0</v>
      </c>
      <c r="B557" s="57" t="s">
        <v>0</v>
      </c>
      <c r="C557" s="49" t="s">
        <v>388</v>
      </c>
      <c r="D557" s="50">
        <v>5262</v>
      </c>
      <c r="E557" s="50">
        <v>21995</v>
      </c>
      <c r="F557" s="51">
        <v>23.9</v>
      </c>
      <c r="G557" s="51">
        <v>13.8</v>
      </c>
      <c r="H557" s="51">
        <v>34.1</v>
      </c>
    </row>
    <row r="558" spans="1:8" ht="12" customHeight="1" x14ac:dyDescent="0.2">
      <c r="A558" s="55" t="s">
        <v>395</v>
      </c>
      <c r="B558" s="40" t="s">
        <v>435</v>
      </c>
      <c r="C558" s="41" t="s">
        <v>0</v>
      </c>
      <c r="D558" s="42" t="s">
        <v>0</v>
      </c>
      <c r="E558" s="42" t="s">
        <v>0</v>
      </c>
      <c r="F558" s="43" t="s">
        <v>0</v>
      </c>
      <c r="G558" s="43" t="s">
        <v>0</v>
      </c>
      <c r="H558" s="43" t="s">
        <v>0</v>
      </c>
    </row>
    <row r="559" spans="1:8" ht="36" customHeight="1" x14ac:dyDescent="0.2">
      <c r="A559" s="44" t="s">
        <v>0</v>
      </c>
      <c r="B559" s="47" t="s">
        <v>436</v>
      </c>
      <c r="C559" s="41" t="s">
        <v>437</v>
      </c>
      <c r="D559" s="42" t="s">
        <v>0</v>
      </c>
      <c r="E559" s="42" t="s">
        <v>0</v>
      </c>
      <c r="F559" s="43" t="s">
        <v>0</v>
      </c>
      <c r="G559" s="43" t="s">
        <v>0</v>
      </c>
      <c r="H559" s="43" t="s">
        <v>0</v>
      </c>
    </row>
    <row r="560" spans="1:8" ht="12" customHeight="1" x14ac:dyDescent="0.2">
      <c r="A560" s="44" t="s">
        <v>0</v>
      </c>
      <c r="B560" s="47" t="s">
        <v>0</v>
      </c>
      <c r="C560" s="41" t="s">
        <v>438</v>
      </c>
      <c r="D560" s="42">
        <v>4578</v>
      </c>
      <c r="E560" s="42">
        <v>6265</v>
      </c>
      <c r="F560" s="45">
        <v>73.099999999999994</v>
      </c>
      <c r="G560" s="45">
        <v>28.6</v>
      </c>
      <c r="H560" s="45">
        <v>93.5</v>
      </c>
    </row>
    <row r="561" spans="1:8" ht="12" customHeight="1" x14ac:dyDescent="0.2">
      <c r="A561" s="44" t="s">
        <v>0</v>
      </c>
      <c r="B561" s="47" t="s">
        <v>0</v>
      </c>
      <c r="C561" s="41" t="s">
        <v>490</v>
      </c>
      <c r="D561" s="42">
        <v>2234</v>
      </c>
      <c r="E561" s="42">
        <v>6265</v>
      </c>
      <c r="F561" s="45">
        <v>35.700000000000003</v>
      </c>
      <c r="G561" s="43" t="s">
        <v>269</v>
      </c>
      <c r="H561" s="45">
        <v>41.2</v>
      </c>
    </row>
    <row r="562" spans="1:8" ht="12" customHeight="1" x14ac:dyDescent="0.2">
      <c r="A562" s="44" t="s">
        <v>0</v>
      </c>
      <c r="B562" s="47" t="s">
        <v>0</v>
      </c>
      <c r="C562" s="41" t="s">
        <v>491</v>
      </c>
      <c r="D562" s="42">
        <v>645</v>
      </c>
      <c r="E562" s="42">
        <v>6265</v>
      </c>
      <c r="F562" s="45">
        <v>10.3</v>
      </c>
      <c r="G562" s="43" t="s">
        <v>269</v>
      </c>
      <c r="H562" s="45">
        <v>14</v>
      </c>
    </row>
    <row r="563" spans="1:8" ht="12" customHeight="1" x14ac:dyDescent="0.2">
      <c r="A563" s="44" t="s">
        <v>0</v>
      </c>
      <c r="B563" s="47" t="s">
        <v>0</v>
      </c>
      <c r="C563" s="41" t="s">
        <v>440</v>
      </c>
      <c r="D563" s="42">
        <v>794</v>
      </c>
      <c r="E563" s="42">
        <v>6265</v>
      </c>
      <c r="F563" s="45">
        <v>12.7</v>
      </c>
      <c r="G563" s="43" t="s">
        <v>269</v>
      </c>
      <c r="H563" s="45">
        <v>17.600000000000001</v>
      </c>
    </row>
    <row r="564" spans="1:8" ht="12" customHeight="1" x14ac:dyDescent="0.2">
      <c r="A564" s="44" t="s">
        <v>0</v>
      </c>
      <c r="B564" s="47" t="s">
        <v>0</v>
      </c>
      <c r="C564" s="41" t="s">
        <v>441</v>
      </c>
      <c r="D564" s="42">
        <v>905</v>
      </c>
      <c r="E564" s="42">
        <v>6265</v>
      </c>
      <c r="F564" s="45">
        <v>14.4</v>
      </c>
      <c r="G564" s="43" t="s">
        <v>269</v>
      </c>
      <c r="H564" s="45">
        <v>22.2</v>
      </c>
    </row>
    <row r="565" spans="1:8" ht="12" customHeight="1" x14ac:dyDescent="0.2">
      <c r="A565" s="44" t="s">
        <v>0</v>
      </c>
      <c r="B565" s="47" t="s">
        <v>0</v>
      </c>
      <c r="C565" s="41" t="s">
        <v>442</v>
      </c>
      <c r="D565" s="42">
        <v>1159</v>
      </c>
      <c r="E565" s="42">
        <v>6265</v>
      </c>
      <c r="F565" s="45">
        <v>18.5</v>
      </c>
      <c r="G565" s="43" t="s">
        <v>269</v>
      </c>
      <c r="H565" s="45">
        <v>65.400000000000006</v>
      </c>
    </row>
    <row r="566" spans="1:8" ht="12" customHeight="1" x14ac:dyDescent="0.2">
      <c r="A566" s="44" t="s">
        <v>0</v>
      </c>
      <c r="B566" s="47" t="s">
        <v>0</v>
      </c>
      <c r="C566" s="41" t="s">
        <v>443</v>
      </c>
      <c r="D566" s="42">
        <v>528</v>
      </c>
      <c r="E566" s="42">
        <v>6265</v>
      </c>
      <c r="F566" s="45">
        <v>8.4</v>
      </c>
      <c r="G566" s="43" t="s">
        <v>269</v>
      </c>
      <c r="H566" s="45">
        <v>3.2</v>
      </c>
    </row>
    <row r="567" spans="1:8" ht="48" customHeight="1" x14ac:dyDescent="0.2">
      <c r="A567" s="44" t="s">
        <v>0</v>
      </c>
      <c r="B567" s="47" t="s">
        <v>0</v>
      </c>
      <c r="C567" s="41" t="s">
        <v>478</v>
      </c>
      <c r="D567" s="42" t="s">
        <v>0</v>
      </c>
      <c r="E567" s="42" t="s">
        <v>0</v>
      </c>
      <c r="F567" s="43" t="s">
        <v>0</v>
      </c>
      <c r="G567" s="43" t="s">
        <v>0</v>
      </c>
      <c r="H567" s="43" t="s">
        <v>0</v>
      </c>
    </row>
    <row r="568" spans="1:8" ht="12" customHeight="1" x14ac:dyDescent="0.2">
      <c r="A568" s="44" t="s">
        <v>0</v>
      </c>
      <c r="B568" s="47" t="s">
        <v>0</v>
      </c>
      <c r="C568" s="41" t="s">
        <v>396</v>
      </c>
      <c r="D568" s="42">
        <v>2234</v>
      </c>
      <c r="E568" s="42">
        <v>4578</v>
      </c>
      <c r="F568" s="45">
        <v>48.8</v>
      </c>
      <c r="G568" s="45">
        <v>21.7</v>
      </c>
      <c r="H568" s="45">
        <v>66.7</v>
      </c>
    </row>
    <row r="569" spans="1:8" ht="12" customHeight="1" x14ac:dyDescent="0.2">
      <c r="A569" s="44" t="s">
        <v>0</v>
      </c>
      <c r="B569" s="47" t="s">
        <v>0</v>
      </c>
      <c r="C569" s="41" t="s">
        <v>492</v>
      </c>
      <c r="D569" s="42">
        <v>645</v>
      </c>
      <c r="E569" s="42">
        <v>4578</v>
      </c>
      <c r="F569" s="45">
        <v>14.1</v>
      </c>
      <c r="G569" s="43" t="s">
        <v>269</v>
      </c>
      <c r="H569" s="45">
        <v>21.4</v>
      </c>
    </row>
    <row r="570" spans="1:8" ht="12" customHeight="1" x14ac:dyDescent="0.2">
      <c r="A570" s="44" t="s">
        <v>0</v>
      </c>
      <c r="B570" s="47" t="s">
        <v>0</v>
      </c>
      <c r="C570" s="41" t="s">
        <v>444</v>
      </c>
      <c r="D570" s="42">
        <v>794</v>
      </c>
      <c r="E570" s="42">
        <v>4578</v>
      </c>
      <c r="F570" s="45">
        <v>17.3</v>
      </c>
      <c r="G570" s="43" t="s">
        <v>269</v>
      </c>
      <c r="H570" s="45">
        <v>25</v>
      </c>
    </row>
    <row r="571" spans="1:8" ht="12" customHeight="1" x14ac:dyDescent="0.2">
      <c r="A571" s="44" t="s">
        <v>0</v>
      </c>
      <c r="B571" s="47" t="s">
        <v>0</v>
      </c>
      <c r="C571" s="41" t="s">
        <v>445</v>
      </c>
      <c r="D571" s="42">
        <v>905</v>
      </c>
      <c r="E571" s="42">
        <v>4578</v>
      </c>
      <c r="F571" s="45">
        <v>19.8</v>
      </c>
      <c r="G571" s="43" t="s">
        <v>269</v>
      </c>
      <c r="H571" s="45">
        <v>33.299999999999997</v>
      </c>
    </row>
    <row r="572" spans="1:8" ht="12" customHeight="1" x14ac:dyDescent="0.2">
      <c r="A572" s="44" t="s">
        <v>0</v>
      </c>
      <c r="B572" s="47" t="s">
        <v>446</v>
      </c>
      <c r="C572" s="41" t="s">
        <v>0</v>
      </c>
      <c r="D572" s="42">
        <v>5467</v>
      </c>
      <c r="E572" s="42">
        <v>6960</v>
      </c>
      <c r="F572" s="45">
        <v>78.5</v>
      </c>
      <c r="G572" s="45">
        <v>45.5</v>
      </c>
      <c r="H572" s="45">
        <v>91.7</v>
      </c>
    </row>
    <row r="573" spans="1:8" ht="12" customHeight="1" x14ac:dyDescent="0.2">
      <c r="A573" s="44" t="s">
        <v>0</v>
      </c>
      <c r="B573" s="47" t="s">
        <v>447</v>
      </c>
      <c r="C573" s="41" t="s">
        <v>331</v>
      </c>
      <c r="D573" s="42">
        <v>36358</v>
      </c>
      <c r="E573" s="42">
        <v>98832</v>
      </c>
      <c r="F573" s="45">
        <v>36.799999999999997</v>
      </c>
      <c r="G573" s="45">
        <v>17.100000000000001</v>
      </c>
      <c r="H573" s="45">
        <v>41.8</v>
      </c>
    </row>
    <row r="574" spans="1:8" ht="12" customHeight="1" x14ac:dyDescent="0.2">
      <c r="A574" s="44" t="s">
        <v>0</v>
      </c>
      <c r="B574" s="47" t="s">
        <v>448</v>
      </c>
      <c r="C574" s="41" t="s">
        <v>333</v>
      </c>
      <c r="D574" s="42">
        <v>653</v>
      </c>
      <c r="E574" s="42">
        <v>5467</v>
      </c>
      <c r="F574" s="45">
        <v>11.9</v>
      </c>
      <c r="G574" s="43" t="s">
        <v>269</v>
      </c>
      <c r="H574" s="45">
        <v>16.7</v>
      </c>
    </row>
    <row r="575" spans="1:8" ht="12" customHeight="1" x14ac:dyDescent="0.2">
      <c r="A575" s="44" t="s">
        <v>0</v>
      </c>
      <c r="B575" s="47" t="s">
        <v>0</v>
      </c>
      <c r="C575" s="41" t="s">
        <v>334</v>
      </c>
      <c r="D575" s="42">
        <v>4695</v>
      </c>
      <c r="E575" s="42">
        <v>5467</v>
      </c>
      <c r="F575" s="45">
        <v>85.9</v>
      </c>
      <c r="G575" s="45">
        <v>80</v>
      </c>
      <c r="H575" s="45">
        <v>96</v>
      </c>
    </row>
    <row r="576" spans="1:8" ht="12" customHeight="1" x14ac:dyDescent="0.2">
      <c r="A576" s="44" t="s">
        <v>0</v>
      </c>
      <c r="B576" s="47" t="s">
        <v>0</v>
      </c>
      <c r="C576" s="41" t="s">
        <v>335</v>
      </c>
      <c r="D576" s="42">
        <v>119</v>
      </c>
      <c r="E576" s="42">
        <v>5467</v>
      </c>
      <c r="F576" s="45">
        <v>2.2000000000000002</v>
      </c>
      <c r="G576" s="43" t="s">
        <v>269</v>
      </c>
      <c r="H576" s="45">
        <v>2.2000000000000002</v>
      </c>
    </row>
    <row r="577" spans="1:8" ht="12" customHeight="1" x14ac:dyDescent="0.2">
      <c r="A577" s="44" t="s">
        <v>0</v>
      </c>
      <c r="B577" s="47" t="s">
        <v>449</v>
      </c>
      <c r="C577" s="41" t="s">
        <v>336</v>
      </c>
      <c r="D577" s="42">
        <v>2342</v>
      </c>
      <c r="E577" s="42">
        <v>5176</v>
      </c>
      <c r="F577" s="45">
        <v>45.2</v>
      </c>
      <c r="G577" s="45">
        <v>36.9</v>
      </c>
      <c r="H577" s="45">
        <v>64.2</v>
      </c>
    </row>
    <row r="578" spans="1:8" ht="12" customHeight="1" x14ac:dyDescent="0.2">
      <c r="A578" s="44" t="s">
        <v>0</v>
      </c>
      <c r="B578" s="47" t="s">
        <v>0</v>
      </c>
      <c r="C578" s="41" t="s">
        <v>337</v>
      </c>
      <c r="D578" s="42">
        <v>842</v>
      </c>
      <c r="E578" s="42">
        <v>5176</v>
      </c>
      <c r="F578" s="45">
        <v>16.3</v>
      </c>
      <c r="G578" s="43" t="s">
        <v>269</v>
      </c>
      <c r="H578" s="45">
        <v>27.1</v>
      </c>
    </row>
    <row r="579" spans="1:8" ht="12" customHeight="1" x14ac:dyDescent="0.2">
      <c r="A579" s="44" t="s">
        <v>0</v>
      </c>
      <c r="B579" s="47" t="s">
        <v>0</v>
      </c>
      <c r="C579" s="41" t="s">
        <v>338</v>
      </c>
      <c r="D579" s="42">
        <v>1992</v>
      </c>
      <c r="E579" s="42">
        <v>5176</v>
      </c>
      <c r="F579" s="45">
        <v>38.5</v>
      </c>
      <c r="G579" s="45">
        <v>16.2</v>
      </c>
      <c r="H579" s="45">
        <v>45.5</v>
      </c>
    </row>
    <row r="580" spans="1:8" ht="12" customHeight="1" x14ac:dyDescent="0.2">
      <c r="A580" s="44" t="s">
        <v>0</v>
      </c>
      <c r="B580" s="40" t="s">
        <v>450</v>
      </c>
      <c r="C580" s="41" t="s">
        <v>0</v>
      </c>
      <c r="D580" s="42" t="s">
        <v>0</v>
      </c>
      <c r="E580" s="42" t="s">
        <v>0</v>
      </c>
      <c r="F580" s="43" t="s">
        <v>0</v>
      </c>
      <c r="G580" s="43" t="s">
        <v>0</v>
      </c>
      <c r="H580" s="43" t="s">
        <v>0</v>
      </c>
    </row>
    <row r="581" spans="1:8" ht="12" customHeight="1" x14ac:dyDescent="0.2">
      <c r="A581" s="44" t="s">
        <v>0</v>
      </c>
      <c r="B581" s="47" t="s">
        <v>451</v>
      </c>
      <c r="C581" s="41" t="s">
        <v>0</v>
      </c>
      <c r="D581" s="42">
        <v>184326</v>
      </c>
      <c r="E581" s="42">
        <v>254914</v>
      </c>
      <c r="F581" s="45">
        <v>72.3</v>
      </c>
      <c r="G581" s="45">
        <v>49.4</v>
      </c>
      <c r="H581" s="45">
        <v>85.6</v>
      </c>
    </row>
    <row r="582" spans="1:8" ht="12" customHeight="1" x14ac:dyDescent="0.2">
      <c r="A582" s="44" t="s">
        <v>0</v>
      </c>
      <c r="B582" s="47" t="s">
        <v>452</v>
      </c>
      <c r="C582" s="41" t="s">
        <v>0</v>
      </c>
      <c r="D582" s="42">
        <v>143359</v>
      </c>
      <c r="E582" s="42">
        <v>231084</v>
      </c>
      <c r="F582" s="45">
        <v>62</v>
      </c>
      <c r="G582" s="45">
        <v>40.9</v>
      </c>
      <c r="H582" s="45">
        <v>66.400000000000006</v>
      </c>
    </row>
    <row r="583" spans="1:8" ht="12" customHeight="1" x14ac:dyDescent="0.2">
      <c r="A583" s="44" t="s">
        <v>0</v>
      </c>
      <c r="B583" s="47" t="s">
        <v>453</v>
      </c>
      <c r="C583" s="41" t="s">
        <v>339</v>
      </c>
      <c r="D583" s="42">
        <v>119839</v>
      </c>
      <c r="E583" s="42">
        <v>231244</v>
      </c>
      <c r="F583" s="45">
        <v>51.8</v>
      </c>
      <c r="G583" s="45">
        <v>31.1</v>
      </c>
      <c r="H583" s="45">
        <v>58.6</v>
      </c>
    </row>
    <row r="584" spans="1:8" ht="12" customHeight="1" x14ac:dyDescent="0.2">
      <c r="A584" s="44" t="s">
        <v>0</v>
      </c>
      <c r="B584" s="47" t="s">
        <v>454</v>
      </c>
      <c r="C584" s="41" t="s">
        <v>0</v>
      </c>
      <c r="D584" s="42">
        <v>50294</v>
      </c>
      <c r="E584" s="42">
        <v>101464</v>
      </c>
      <c r="F584" s="45">
        <v>49.6</v>
      </c>
      <c r="G584" s="45">
        <v>38.5</v>
      </c>
      <c r="H584" s="45">
        <v>58.3</v>
      </c>
    </row>
    <row r="585" spans="1:8" ht="12" customHeight="1" x14ac:dyDescent="0.2">
      <c r="A585" s="44" t="s">
        <v>0</v>
      </c>
      <c r="B585" s="47" t="s">
        <v>455</v>
      </c>
      <c r="C585" s="41" t="s">
        <v>340</v>
      </c>
      <c r="D585" s="42">
        <v>36548</v>
      </c>
      <c r="E585" s="42">
        <v>92056</v>
      </c>
      <c r="F585" s="45">
        <v>39.700000000000003</v>
      </c>
      <c r="G585" s="45">
        <v>25</v>
      </c>
      <c r="H585" s="45">
        <v>50.4</v>
      </c>
    </row>
    <row r="586" spans="1:8" ht="12" customHeight="1" x14ac:dyDescent="0.2">
      <c r="A586" s="44" t="s">
        <v>0</v>
      </c>
      <c r="B586" s="47" t="s">
        <v>456</v>
      </c>
      <c r="C586" s="41" t="s">
        <v>0</v>
      </c>
      <c r="D586" s="42">
        <v>60834</v>
      </c>
      <c r="E586" s="42">
        <v>326363</v>
      </c>
      <c r="F586" s="45">
        <v>18.600000000000001</v>
      </c>
      <c r="G586" s="45">
        <v>12.3</v>
      </c>
      <c r="H586" s="45">
        <v>22.9</v>
      </c>
    </row>
    <row r="587" spans="1:8" ht="12" customHeight="1" x14ac:dyDescent="0.2">
      <c r="A587" s="44" t="s">
        <v>0</v>
      </c>
      <c r="B587" s="47" t="s">
        <v>457</v>
      </c>
      <c r="C587" s="41" t="s">
        <v>336</v>
      </c>
      <c r="D587" s="42">
        <v>86555</v>
      </c>
      <c r="E587" s="42">
        <v>184326</v>
      </c>
      <c r="F587" s="45">
        <v>47</v>
      </c>
      <c r="G587" s="45">
        <v>41.4</v>
      </c>
      <c r="H587" s="45">
        <v>53.2</v>
      </c>
    </row>
    <row r="588" spans="1:8" ht="12" customHeight="1" x14ac:dyDescent="0.2">
      <c r="A588" s="44" t="s">
        <v>0</v>
      </c>
      <c r="B588" s="47" t="s">
        <v>0</v>
      </c>
      <c r="C588" s="41" t="s">
        <v>337</v>
      </c>
      <c r="D588" s="42">
        <v>27630</v>
      </c>
      <c r="E588" s="42">
        <v>184326</v>
      </c>
      <c r="F588" s="45">
        <v>15</v>
      </c>
      <c r="G588" s="45">
        <v>11.2</v>
      </c>
      <c r="H588" s="45">
        <v>17.399999999999999</v>
      </c>
    </row>
    <row r="589" spans="1:8" ht="12" customHeight="1" x14ac:dyDescent="0.2">
      <c r="A589" s="44" t="s">
        <v>0</v>
      </c>
      <c r="B589" s="47" t="s">
        <v>0</v>
      </c>
      <c r="C589" s="41" t="s">
        <v>338</v>
      </c>
      <c r="D589" s="42">
        <v>70141</v>
      </c>
      <c r="E589" s="42">
        <v>184326</v>
      </c>
      <c r="F589" s="45">
        <v>38.1</v>
      </c>
      <c r="G589" s="45">
        <v>30.6</v>
      </c>
      <c r="H589" s="45">
        <v>44</v>
      </c>
    </row>
    <row r="590" spans="1:8" ht="12" customHeight="1" x14ac:dyDescent="0.2">
      <c r="A590" s="44" t="s">
        <v>0</v>
      </c>
      <c r="B590" s="47" t="s">
        <v>458</v>
      </c>
      <c r="C590" s="41" t="s">
        <v>349</v>
      </c>
      <c r="D590" s="42">
        <v>65140</v>
      </c>
      <c r="E590" s="42">
        <v>243418</v>
      </c>
      <c r="F590" s="45">
        <v>26.8</v>
      </c>
      <c r="G590" s="45">
        <v>24.8</v>
      </c>
      <c r="H590" s="45">
        <v>28.9</v>
      </c>
    </row>
    <row r="591" spans="1:8" ht="12" customHeight="1" x14ac:dyDescent="0.2">
      <c r="A591" s="44" t="s">
        <v>0</v>
      </c>
      <c r="B591" s="47" t="s">
        <v>0</v>
      </c>
      <c r="C591" s="41" t="s">
        <v>350</v>
      </c>
      <c r="D591" s="42">
        <v>115230</v>
      </c>
      <c r="E591" s="42">
        <v>243418</v>
      </c>
      <c r="F591" s="45">
        <v>47.3</v>
      </c>
      <c r="G591" s="45">
        <v>40.6</v>
      </c>
      <c r="H591" s="45">
        <v>52.5</v>
      </c>
    </row>
    <row r="592" spans="1:8" ht="12" customHeight="1" x14ac:dyDescent="0.2">
      <c r="A592" s="44" t="s">
        <v>0</v>
      </c>
      <c r="B592" s="47" t="s">
        <v>461</v>
      </c>
      <c r="C592" s="41" t="s">
        <v>351</v>
      </c>
      <c r="D592" s="42">
        <v>39959</v>
      </c>
      <c r="E592" s="42">
        <v>87929</v>
      </c>
      <c r="F592" s="45">
        <v>45.4</v>
      </c>
      <c r="G592" s="45">
        <v>44.1</v>
      </c>
      <c r="H592" s="45">
        <v>71.400000000000006</v>
      </c>
    </row>
    <row r="593" spans="1:8" ht="12" customHeight="1" x14ac:dyDescent="0.2">
      <c r="A593" s="44" t="s">
        <v>0</v>
      </c>
      <c r="B593" s="47" t="s">
        <v>0</v>
      </c>
      <c r="C593" s="41" t="s">
        <v>352</v>
      </c>
      <c r="D593" s="42">
        <v>47970</v>
      </c>
      <c r="E593" s="42">
        <v>87929</v>
      </c>
      <c r="F593" s="45">
        <v>54.6</v>
      </c>
      <c r="G593" s="45">
        <v>28.6</v>
      </c>
      <c r="H593" s="45">
        <v>55.9</v>
      </c>
    </row>
    <row r="594" spans="1:8" ht="12" customHeight="1" x14ac:dyDescent="0.2">
      <c r="A594" s="44" t="s">
        <v>0</v>
      </c>
      <c r="B594" s="47" t="s">
        <v>462</v>
      </c>
      <c r="C594" s="41" t="s">
        <v>333</v>
      </c>
      <c r="D594" s="42">
        <v>7961</v>
      </c>
      <c r="E594" s="42">
        <v>13494</v>
      </c>
      <c r="F594" s="45">
        <v>59</v>
      </c>
      <c r="G594" s="45">
        <v>50</v>
      </c>
      <c r="H594" s="45">
        <v>65.5</v>
      </c>
    </row>
    <row r="595" spans="1:8" ht="12" customHeight="1" x14ac:dyDescent="0.2">
      <c r="A595" s="44" t="s">
        <v>0</v>
      </c>
      <c r="B595" s="47" t="s">
        <v>0</v>
      </c>
      <c r="C595" s="41" t="s">
        <v>353</v>
      </c>
      <c r="D595" s="42">
        <v>878</v>
      </c>
      <c r="E595" s="42">
        <v>13494</v>
      </c>
      <c r="F595" s="45">
        <v>6.5</v>
      </c>
      <c r="G595" s="45">
        <v>3.6</v>
      </c>
      <c r="H595" s="45">
        <v>9.6</v>
      </c>
    </row>
    <row r="596" spans="1:8" ht="12" customHeight="1" x14ac:dyDescent="0.2">
      <c r="A596" s="44" t="s">
        <v>0</v>
      </c>
      <c r="B596" s="47" t="s">
        <v>0</v>
      </c>
      <c r="C596" s="41" t="s">
        <v>335</v>
      </c>
      <c r="D596" s="42">
        <v>4655</v>
      </c>
      <c r="E596" s="42">
        <v>13494</v>
      </c>
      <c r="F596" s="45">
        <v>34.5</v>
      </c>
      <c r="G596" s="45">
        <v>25</v>
      </c>
      <c r="H596" s="45">
        <v>42.9</v>
      </c>
    </row>
    <row r="597" spans="1:8" ht="12" customHeight="1" x14ac:dyDescent="0.2">
      <c r="A597" s="44" t="s">
        <v>0</v>
      </c>
      <c r="B597" s="40" t="s">
        <v>463</v>
      </c>
      <c r="C597" s="41" t="s">
        <v>0</v>
      </c>
      <c r="D597" s="42" t="s">
        <v>0</v>
      </c>
      <c r="E597" s="42" t="s">
        <v>0</v>
      </c>
      <c r="F597" s="43" t="s">
        <v>0</v>
      </c>
      <c r="G597" s="43" t="s">
        <v>0</v>
      </c>
      <c r="H597" s="43" t="s">
        <v>0</v>
      </c>
    </row>
    <row r="598" spans="1:8" ht="12" customHeight="1" x14ac:dyDescent="0.2">
      <c r="A598" s="44" t="s">
        <v>0</v>
      </c>
      <c r="B598" s="47" t="s">
        <v>464</v>
      </c>
      <c r="C598" s="41" t="s">
        <v>0</v>
      </c>
      <c r="D598" s="42">
        <v>23840</v>
      </c>
      <c r="E598" s="42">
        <v>86818</v>
      </c>
      <c r="F598" s="45">
        <v>27.5</v>
      </c>
      <c r="G598" s="45">
        <v>19.100000000000001</v>
      </c>
      <c r="H598" s="45">
        <v>32.6</v>
      </c>
    </row>
    <row r="599" spans="1:8" ht="12" customHeight="1" x14ac:dyDescent="0.2">
      <c r="A599" s="44" t="s">
        <v>0</v>
      </c>
      <c r="B599" s="47" t="s">
        <v>466</v>
      </c>
      <c r="C599" s="41" t="s">
        <v>0</v>
      </c>
      <c r="D599" s="42">
        <v>27921</v>
      </c>
      <c r="E599" s="42">
        <v>43571</v>
      </c>
      <c r="F599" s="45">
        <v>64.099999999999994</v>
      </c>
      <c r="G599" s="45">
        <v>50.9</v>
      </c>
      <c r="H599" s="45">
        <v>73.599999999999994</v>
      </c>
    </row>
    <row r="600" spans="1:8" ht="12" customHeight="1" x14ac:dyDescent="0.2">
      <c r="A600" s="44" t="s">
        <v>0</v>
      </c>
      <c r="B600" s="47" t="s">
        <v>467</v>
      </c>
      <c r="C600" s="41" t="s">
        <v>354</v>
      </c>
      <c r="D600" s="42">
        <v>21502</v>
      </c>
      <c r="E600" s="42">
        <v>43434</v>
      </c>
      <c r="F600" s="45">
        <v>49.5</v>
      </c>
      <c r="G600" s="45">
        <v>37.9</v>
      </c>
      <c r="H600" s="45">
        <v>56.6</v>
      </c>
    </row>
    <row r="601" spans="1:8" ht="12" customHeight="1" x14ac:dyDescent="0.2">
      <c r="A601" s="44" t="s">
        <v>0</v>
      </c>
      <c r="B601" s="47" t="s">
        <v>0</v>
      </c>
      <c r="C601" s="41" t="s">
        <v>355</v>
      </c>
      <c r="D601" s="42">
        <v>28376</v>
      </c>
      <c r="E601" s="42">
        <v>43434</v>
      </c>
      <c r="F601" s="45">
        <v>65.3</v>
      </c>
      <c r="G601" s="45">
        <v>53.3</v>
      </c>
      <c r="H601" s="45">
        <v>73.3</v>
      </c>
    </row>
    <row r="602" spans="1:8" ht="12" customHeight="1" x14ac:dyDescent="0.2">
      <c r="A602" s="44" t="s">
        <v>0</v>
      </c>
      <c r="B602" s="47" t="s">
        <v>486</v>
      </c>
      <c r="C602" s="41" t="s">
        <v>375</v>
      </c>
      <c r="D602" s="42">
        <v>27176</v>
      </c>
      <c r="E602" s="42">
        <v>43397</v>
      </c>
      <c r="F602" s="45">
        <v>62.6</v>
      </c>
      <c r="G602" s="45">
        <v>51.6</v>
      </c>
      <c r="H602" s="45">
        <v>71.400000000000006</v>
      </c>
    </row>
    <row r="603" spans="1:8" ht="12" customHeight="1" x14ac:dyDescent="0.2">
      <c r="A603" s="44" t="s">
        <v>0</v>
      </c>
      <c r="B603" s="47" t="s">
        <v>0</v>
      </c>
      <c r="C603" s="41" t="s">
        <v>378</v>
      </c>
      <c r="D603" s="42">
        <v>12793</v>
      </c>
      <c r="E603" s="42">
        <v>20938</v>
      </c>
      <c r="F603" s="45">
        <v>61.1</v>
      </c>
      <c r="G603" s="45">
        <v>42.4</v>
      </c>
      <c r="H603" s="45">
        <v>68.599999999999994</v>
      </c>
    </row>
    <row r="604" spans="1:8" ht="12" customHeight="1" x14ac:dyDescent="0.2">
      <c r="A604" s="44" t="s">
        <v>0</v>
      </c>
      <c r="B604" s="47" t="s">
        <v>484</v>
      </c>
      <c r="C604" s="41" t="s">
        <v>375</v>
      </c>
      <c r="D604" s="42">
        <v>3766</v>
      </c>
      <c r="E604" s="42">
        <v>16548</v>
      </c>
      <c r="F604" s="45">
        <v>22.8</v>
      </c>
      <c r="G604" s="45">
        <v>13.7</v>
      </c>
      <c r="H604" s="45">
        <v>30</v>
      </c>
    </row>
    <row r="605" spans="1:8" ht="12" customHeight="1" x14ac:dyDescent="0.2">
      <c r="A605" s="44" t="s">
        <v>0</v>
      </c>
      <c r="B605" s="47" t="s">
        <v>0</v>
      </c>
      <c r="C605" s="41" t="s">
        <v>376</v>
      </c>
      <c r="D605" s="42">
        <v>522</v>
      </c>
      <c r="E605" s="42">
        <v>1938</v>
      </c>
      <c r="F605" s="45">
        <v>26.9</v>
      </c>
      <c r="G605" s="43" t="s">
        <v>269</v>
      </c>
      <c r="H605" s="45">
        <v>39.1</v>
      </c>
    </row>
    <row r="606" spans="1:8" ht="12" customHeight="1" x14ac:dyDescent="0.2">
      <c r="A606" s="44" t="s">
        <v>0</v>
      </c>
      <c r="B606" s="47" t="s">
        <v>493</v>
      </c>
      <c r="C606" s="41" t="s">
        <v>0</v>
      </c>
      <c r="D606" s="42">
        <v>18204</v>
      </c>
      <c r="E606" s="42">
        <v>27921</v>
      </c>
      <c r="F606" s="45">
        <v>65.2</v>
      </c>
      <c r="G606" s="45">
        <v>60</v>
      </c>
      <c r="H606" s="45">
        <v>71.400000000000006</v>
      </c>
    </row>
    <row r="607" spans="1:8" ht="12" customHeight="1" x14ac:dyDescent="0.2">
      <c r="A607" s="44" t="s">
        <v>0</v>
      </c>
      <c r="B607" s="47" t="s">
        <v>473</v>
      </c>
      <c r="C607" s="41" t="s">
        <v>360</v>
      </c>
      <c r="D607" s="42">
        <v>8049</v>
      </c>
      <c r="E607" s="42">
        <v>21502</v>
      </c>
      <c r="F607" s="45">
        <v>37.4</v>
      </c>
      <c r="G607" s="45">
        <v>29.7</v>
      </c>
      <c r="H607" s="45">
        <v>45.2</v>
      </c>
    </row>
    <row r="608" spans="1:8" ht="12" customHeight="1" x14ac:dyDescent="0.2">
      <c r="A608" s="44" t="s">
        <v>0</v>
      </c>
      <c r="B608" s="47" t="s">
        <v>474</v>
      </c>
      <c r="C608" s="41" t="s">
        <v>487</v>
      </c>
      <c r="D608" s="42" t="s">
        <v>0</v>
      </c>
      <c r="E608" s="42" t="s">
        <v>0</v>
      </c>
      <c r="F608" s="43" t="s">
        <v>0</v>
      </c>
      <c r="G608" s="43" t="s">
        <v>0</v>
      </c>
      <c r="H608" s="43" t="s">
        <v>0</v>
      </c>
    </row>
    <row r="609" spans="1:8" ht="12" customHeight="1" x14ac:dyDescent="0.2">
      <c r="A609" s="44" t="s">
        <v>0</v>
      </c>
      <c r="B609" s="47" t="s">
        <v>0</v>
      </c>
      <c r="C609" s="41" t="s">
        <v>379</v>
      </c>
      <c r="D609" s="42">
        <v>1002</v>
      </c>
      <c r="E609" s="42">
        <v>24120</v>
      </c>
      <c r="F609" s="45">
        <v>4.2</v>
      </c>
      <c r="G609" s="43" t="s">
        <v>269</v>
      </c>
      <c r="H609" s="45">
        <v>4.3</v>
      </c>
    </row>
    <row r="610" spans="1:8" ht="12" customHeight="1" x14ac:dyDescent="0.2">
      <c r="A610" s="44" t="s">
        <v>0</v>
      </c>
      <c r="B610" s="47" t="s">
        <v>0</v>
      </c>
      <c r="C610" s="41" t="s">
        <v>380</v>
      </c>
      <c r="D610" s="42">
        <v>700</v>
      </c>
      <c r="E610" s="42">
        <v>24120</v>
      </c>
      <c r="F610" s="45">
        <v>2.9</v>
      </c>
      <c r="G610" s="43" t="s">
        <v>269</v>
      </c>
      <c r="H610" s="45">
        <v>4</v>
      </c>
    </row>
    <row r="611" spans="1:8" ht="12" customHeight="1" x14ac:dyDescent="0.2">
      <c r="A611" s="44" t="s">
        <v>0</v>
      </c>
      <c r="B611" s="47" t="s">
        <v>0</v>
      </c>
      <c r="C611" s="41" t="s">
        <v>381</v>
      </c>
      <c r="D611" s="42">
        <v>1184</v>
      </c>
      <c r="E611" s="42">
        <v>24120</v>
      </c>
      <c r="F611" s="45">
        <v>4.9000000000000004</v>
      </c>
      <c r="G611" s="45">
        <v>2.6</v>
      </c>
      <c r="H611" s="45">
        <v>6.5</v>
      </c>
    </row>
    <row r="612" spans="1:8" ht="12" customHeight="1" x14ac:dyDescent="0.2">
      <c r="A612" s="44" t="s">
        <v>0</v>
      </c>
      <c r="B612" s="47" t="s">
        <v>0</v>
      </c>
      <c r="C612" s="41" t="s">
        <v>382</v>
      </c>
      <c r="D612" s="42">
        <v>1943</v>
      </c>
      <c r="E612" s="42">
        <v>24120</v>
      </c>
      <c r="F612" s="45">
        <v>8.1</v>
      </c>
      <c r="G612" s="45">
        <v>5.6</v>
      </c>
      <c r="H612" s="45">
        <v>11.6</v>
      </c>
    </row>
    <row r="613" spans="1:8" ht="12" customHeight="1" x14ac:dyDescent="0.2">
      <c r="A613" s="44" t="s">
        <v>0</v>
      </c>
      <c r="B613" s="47" t="s">
        <v>0</v>
      </c>
      <c r="C613" s="41" t="s">
        <v>383</v>
      </c>
      <c r="D613" s="42">
        <v>8618</v>
      </c>
      <c r="E613" s="42">
        <v>24120</v>
      </c>
      <c r="F613" s="45">
        <v>35.700000000000003</v>
      </c>
      <c r="G613" s="45">
        <v>31.7</v>
      </c>
      <c r="H613" s="45">
        <v>60</v>
      </c>
    </row>
    <row r="614" spans="1:8" ht="12" customHeight="1" x14ac:dyDescent="0.2">
      <c r="A614" s="44" t="s">
        <v>0</v>
      </c>
      <c r="B614" s="47" t="s">
        <v>0</v>
      </c>
      <c r="C614" s="41" t="s">
        <v>384</v>
      </c>
      <c r="D614" s="42">
        <v>10673</v>
      </c>
      <c r="E614" s="42">
        <v>24120</v>
      </c>
      <c r="F614" s="45">
        <v>44.2</v>
      </c>
      <c r="G614" s="45">
        <v>8.3000000000000007</v>
      </c>
      <c r="H614" s="45">
        <v>51.8</v>
      </c>
    </row>
    <row r="615" spans="1:8" ht="12" customHeight="1" x14ac:dyDescent="0.2">
      <c r="A615" s="44" t="s">
        <v>0</v>
      </c>
      <c r="B615" s="40" t="s">
        <v>0</v>
      </c>
      <c r="C615" s="41" t="s">
        <v>488</v>
      </c>
      <c r="D615" s="42" t="s">
        <v>0</v>
      </c>
      <c r="E615" s="42" t="s">
        <v>0</v>
      </c>
      <c r="F615" s="43" t="s">
        <v>0</v>
      </c>
      <c r="G615" s="43" t="s">
        <v>0</v>
      </c>
      <c r="H615" s="43" t="s">
        <v>0</v>
      </c>
    </row>
    <row r="616" spans="1:8" ht="12" customHeight="1" x14ac:dyDescent="0.2">
      <c r="A616" s="44" t="s">
        <v>0</v>
      </c>
      <c r="B616" s="47" t="s">
        <v>0</v>
      </c>
      <c r="C616" s="41" t="s">
        <v>379</v>
      </c>
      <c r="D616" s="42">
        <v>540</v>
      </c>
      <c r="E616" s="42">
        <v>12793</v>
      </c>
      <c r="F616" s="45">
        <v>4.2</v>
      </c>
      <c r="G616" s="43" t="s">
        <v>269</v>
      </c>
      <c r="H616" s="45">
        <v>4.9000000000000004</v>
      </c>
    </row>
    <row r="617" spans="1:8" ht="12" customHeight="1" x14ac:dyDescent="0.2">
      <c r="A617" s="44" t="s">
        <v>0</v>
      </c>
      <c r="B617" s="47" t="s">
        <v>0</v>
      </c>
      <c r="C617" s="41" t="s">
        <v>380</v>
      </c>
      <c r="D617" s="42">
        <v>395</v>
      </c>
      <c r="E617" s="42">
        <v>12793</v>
      </c>
      <c r="F617" s="45">
        <v>3.1</v>
      </c>
      <c r="G617" s="43" t="s">
        <v>269</v>
      </c>
      <c r="H617" s="45">
        <v>4</v>
      </c>
    </row>
    <row r="618" spans="1:8" ht="12" customHeight="1" x14ac:dyDescent="0.2">
      <c r="A618" s="44" t="s">
        <v>0</v>
      </c>
      <c r="B618" s="47" t="s">
        <v>0</v>
      </c>
      <c r="C618" s="41" t="s">
        <v>381</v>
      </c>
      <c r="D618" s="42">
        <v>765</v>
      </c>
      <c r="E618" s="42">
        <v>12793</v>
      </c>
      <c r="F618" s="45">
        <v>6</v>
      </c>
      <c r="G618" s="43" t="s">
        <v>269</v>
      </c>
      <c r="H618" s="45">
        <v>8.8000000000000007</v>
      </c>
    </row>
    <row r="619" spans="1:8" ht="12" customHeight="1" x14ac:dyDescent="0.2">
      <c r="A619" s="44" t="s">
        <v>0</v>
      </c>
      <c r="B619" s="47" t="s">
        <v>0</v>
      </c>
      <c r="C619" s="41" t="s">
        <v>382</v>
      </c>
      <c r="D619" s="42">
        <v>1282</v>
      </c>
      <c r="E619" s="42">
        <v>12793</v>
      </c>
      <c r="F619" s="45">
        <v>10</v>
      </c>
      <c r="G619" s="45">
        <v>6.7</v>
      </c>
      <c r="H619" s="45">
        <v>14.9</v>
      </c>
    </row>
    <row r="620" spans="1:8" ht="12" customHeight="1" x14ac:dyDescent="0.2">
      <c r="A620" s="44" t="s">
        <v>0</v>
      </c>
      <c r="B620" s="47" t="s">
        <v>0</v>
      </c>
      <c r="C620" s="41" t="s">
        <v>383</v>
      </c>
      <c r="D620" s="42">
        <v>5169</v>
      </c>
      <c r="E620" s="42">
        <v>12793</v>
      </c>
      <c r="F620" s="45">
        <v>40.4</v>
      </c>
      <c r="G620" s="45">
        <v>33.299999999999997</v>
      </c>
      <c r="H620" s="45">
        <v>50</v>
      </c>
    </row>
    <row r="621" spans="1:8" ht="12" customHeight="1" x14ac:dyDescent="0.2">
      <c r="A621" s="44" t="s">
        <v>0</v>
      </c>
      <c r="B621" s="47" t="s">
        <v>0</v>
      </c>
      <c r="C621" s="41" t="s">
        <v>384</v>
      </c>
      <c r="D621" s="42">
        <v>4642</v>
      </c>
      <c r="E621" s="42">
        <v>12793</v>
      </c>
      <c r="F621" s="45">
        <v>36.299999999999997</v>
      </c>
      <c r="G621" s="45">
        <v>23.1</v>
      </c>
      <c r="H621" s="45">
        <v>42.9</v>
      </c>
    </row>
    <row r="622" spans="1:8" ht="12" customHeight="1" x14ac:dyDescent="0.2">
      <c r="A622" s="44" t="s">
        <v>0</v>
      </c>
      <c r="B622" s="40" t="s">
        <v>385</v>
      </c>
      <c r="C622" s="41" t="s">
        <v>489</v>
      </c>
      <c r="D622" s="42" t="s">
        <v>0</v>
      </c>
      <c r="E622" s="42" t="s">
        <v>0</v>
      </c>
      <c r="F622" s="43" t="s">
        <v>0</v>
      </c>
      <c r="G622" s="43" t="s">
        <v>0</v>
      </c>
      <c r="H622" s="43" t="s">
        <v>0</v>
      </c>
    </row>
    <row r="623" spans="1:8" ht="12" customHeight="1" x14ac:dyDescent="0.2">
      <c r="A623" s="44" t="s">
        <v>0</v>
      </c>
      <c r="B623" s="47" t="s">
        <v>0</v>
      </c>
      <c r="C623" s="58" t="s">
        <v>386</v>
      </c>
      <c r="D623" s="42">
        <v>9421</v>
      </c>
      <c r="E623" s="42">
        <v>21923</v>
      </c>
      <c r="F623" s="45">
        <v>43</v>
      </c>
      <c r="G623" s="45">
        <v>29.4</v>
      </c>
      <c r="H623" s="45">
        <v>53.1</v>
      </c>
    </row>
    <row r="624" spans="1:8" ht="12" customHeight="1" x14ac:dyDescent="0.2">
      <c r="A624" s="44" t="s">
        <v>0</v>
      </c>
      <c r="B624" s="47" t="s">
        <v>0</v>
      </c>
      <c r="C624" s="46" t="s">
        <v>387</v>
      </c>
      <c r="D624" s="42">
        <v>7372</v>
      </c>
      <c r="E624" s="42">
        <v>21923</v>
      </c>
      <c r="F624" s="45">
        <v>33.6</v>
      </c>
      <c r="G624" s="45">
        <v>30</v>
      </c>
      <c r="H624" s="45">
        <v>38.799999999999997</v>
      </c>
    </row>
    <row r="625" spans="1:8" ht="12" customHeight="1" x14ac:dyDescent="0.2">
      <c r="A625" s="56" t="s">
        <v>0</v>
      </c>
      <c r="B625" s="57" t="s">
        <v>0</v>
      </c>
      <c r="C625" s="49" t="s">
        <v>388</v>
      </c>
      <c r="D625" s="50">
        <v>5130</v>
      </c>
      <c r="E625" s="50">
        <v>21923</v>
      </c>
      <c r="F625" s="51">
        <v>23.4</v>
      </c>
      <c r="G625" s="51">
        <v>13.3</v>
      </c>
      <c r="H625" s="51">
        <v>33.299999999999997</v>
      </c>
    </row>
    <row r="626" spans="1:8" ht="12" customHeight="1" x14ac:dyDescent="0.2">
      <c r="A626" s="55" t="s">
        <v>397</v>
      </c>
      <c r="B626" s="40" t="s">
        <v>435</v>
      </c>
      <c r="C626" s="41" t="s">
        <v>0</v>
      </c>
      <c r="D626" s="42" t="s">
        <v>0</v>
      </c>
      <c r="E626" s="42" t="s">
        <v>0</v>
      </c>
      <c r="F626" s="43" t="s">
        <v>0</v>
      </c>
      <c r="G626" s="43" t="s">
        <v>0</v>
      </c>
      <c r="H626" s="43" t="s">
        <v>0</v>
      </c>
    </row>
    <row r="627" spans="1:8" ht="36" customHeight="1" x14ac:dyDescent="0.2">
      <c r="A627" s="44" t="s">
        <v>0</v>
      </c>
      <c r="B627" s="47" t="s">
        <v>436</v>
      </c>
      <c r="C627" s="41" t="s">
        <v>437</v>
      </c>
      <c r="D627" s="42" t="s">
        <v>0</v>
      </c>
      <c r="E627" s="42" t="s">
        <v>0</v>
      </c>
      <c r="F627" s="43" t="s">
        <v>0</v>
      </c>
      <c r="G627" s="43" t="s">
        <v>0</v>
      </c>
      <c r="H627" s="43" t="s">
        <v>0</v>
      </c>
    </row>
    <row r="628" spans="1:8" ht="12" customHeight="1" x14ac:dyDescent="0.2">
      <c r="A628" s="44" t="s">
        <v>0</v>
      </c>
      <c r="B628" s="47" t="s">
        <v>0</v>
      </c>
      <c r="C628" s="41" t="s">
        <v>438</v>
      </c>
      <c r="D628" s="42">
        <v>4604</v>
      </c>
      <c r="E628" s="42">
        <v>6375</v>
      </c>
      <c r="F628" s="45">
        <v>72.2</v>
      </c>
      <c r="G628" s="45">
        <v>28.6</v>
      </c>
      <c r="H628" s="45">
        <v>94.8</v>
      </c>
    </row>
    <row r="629" spans="1:8" ht="12" customHeight="1" x14ac:dyDescent="0.2">
      <c r="A629" s="44" t="s">
        <v>0</v>
      </c>
      <c r="B629" s="47" t="s">
        <v>0</v>
      </c>
      <c r="C629" s="41" t="s">
        <v>490</v>
      </c>
      <c r="D629" s="42">
        <v>2246</v>
      </c>
      <c r="E629" s="42">
        <v>6375</v>
      </c>
      <c r="F629" s="45">
        <v>35.200000000000003</v>
      </c>
      <c r="G629" s="43" t="s">
        <v>269</v>
      </c>
      <c r="H629" s="45">
        <v>41.6</v>
      </c>
    </row>
    <row r="630" spans="1:8" ht="12" customHeight="1" x14ac:dyDescent="0.2">
      <c r="A630" s="44" t="s">
        <v>0</v>
      </c>
      <c r="B630" s="47" t="s">
        <v>0</v>
      </c>
      <c r="C630" s="41" t="s">
        <v>491</v>
      </c>
      <c r="D630" s="42">
        <v>638</v>
      </c>
      <c r="E630" s="42">
        <v>6375</v>
      </c>
      <c r="F630" s="45">
        <v>10</v>
      </c>
      <c r="G630" s="43" t="s">
        <v>269</v>
      </c>
      <c r="H630" s="45">
        <v>15.2</v>
      </c>
    </row>
    <row r="631" spans="1:8" ht="12" customHeight="1" x14ac:dyDescent="0.2">
      <c r="A631" s="44" t="s">
        <v>0</v>
      </c>
      <c r="B631" s="47" t="s">
        <v>0</v>
      </c>
      <c r="C631" s="41" t="s">
        <v>440</v>
      </c>
      <c r="D631" s="42">
        <v>771</v>
      </c>
      <c r="E631" s="42">
        <v>6375</v>
      </c>
      <c r="F631" s="45">
        <v>12.1</v>
      </c>
      <c r="G631" s="43" t="s">
        <v>269</v>
      </c>
      <c r="H631" s="45">
        <v>16.7</v>
      </c>
    </row>
    <row r="632" spans="1:8" ht="12" customHeight="1" x14ac:dyDescent="0.2">
      <c r="A632" s="44" t="s">
        <v>0</v>
      </c>
      <c r="B632" s="47" t="s">
        <v>0</v>
      </c>
      <c r="C632" s="41" t="s">
        <v>441</v>
      </c>
      <c r="D632" s="42">
        <v>949</v>
      </c>
      <c r="E632" s="42">
        <v>6375</v>
      </c>
      <c r="F632" s="45">
        <v>14.9</v>
      </c>
      <c r="G632" s="43" t="s">
        <v>269</v>
      </c>
      <c r="H632" s="45">
        <v>22.9</v>
      </c>
    </row>
    <row r="633" spans="1:8" ht="12" customHeight="1" x14ac:dyDescent="0.2">
      <c r="A633" s="44" t="s">
        <v>0</v>
      </c>
      <c r="B633" s="47" t="s">
        <v>0</v>
      </c>
      <c r="C633" s="41" t="s">
        <v>442</v>
      </c>
      <c r="D633" s="42">
        <v>1189</v>
      </c>
      <c r="E633" s="42">
        <v>6375</v>
      </c>
      <c r="F633" s="45">
        <v>18.7</v>
      </c>
      <c r="G633" s="43" t="s">
        <v>269</v>
      </c>
      <c r="H633" s="45">
        <v>61.1</v>
      </c>
    </row>
    <row r="634" spans="1:8" ht="12" customHeight="1" x14ac:dyDescent="0.2">
      <c r="A634" s="44" t="s">
        <v>0</v>
      </c>
      <c r="B634" s="47" t="s">
        <v>0</v>
      </c>
      <c r="C634" s="41" t="s">
        <v>443</v>
      </c>
      <c r="D634" s="42">
        <v>582</v>
      </c>
      <c r="E634" s="42">
        <v>6375</v>
      </c>
      <c r="F634" s="45">
        <v>9.1</v>
      </c>
      <c r="G634" s="43" t="s">
        <v>269</v>
      </c>
      <c r="H634" s="45">
        <v>4.5</v>
      </c>
    </row>
    <row r="635" spans="1:8" ht="48" customHeight="1" x14ac:dyDescent="0.2">
      <c r="A635" s="44" t="s">
        <v>0</v>
      </c>
      <c r="B635" s="47" t="s">
        <v>0</v>
      </c>
      <c r="C635" s="41" t="s">
        <v>478</v>
      </c>
      <c r="D635" s="42" t="s">
        <v>0</v>
      </c>
      <c r="E635" s="42" t="s">
        <v>0</v>
      </c>
      <c r="F635" s="43" t="s">
        <v>0</v>
      </c>
      <c r="G635" s="43" t="s">
        <v>0</v>
      </c>
      <c r="H635" s="43" t="s">
        <v>0</v>
      </c>
    </row>
    <row r="636" spans="1:8" ht="12" customHeight="1" x14ac:dyDescent="0.2">
      <c r="A636" s="44" t="s">
        <v>0</v>
      </c>
      <c r="B636" s="47" t="s">
        <v>0</v>
      </c>
      <c r="C636" s="41" t="s">
        <v>396</v>
      </c>
      <c r="D636" s="42">
        <v>2246</v>
      </c>
      <c r="E636" s="42">
        <v>4604</v>
      </c>
      <c r="F636" s="45">
        <v>48.8</v>
      </c>
      <c r="G636" s="45">
        <v>15.7</v>
      </c>
      <c r="H636" s="45">
        <v>69.900000000000006</v>
      </c>
    </row>
    <row r="637" spans="1:8" ht="12" customHeight="1" x14ac:dyDescent="0.2">
      <c r="A637" s="44" t="s">
        <v>0</v>
      </c>
      <c r="B637" s="47" t="s">
        <v>0</v>
      </c>
      <c r="C637" s="41" t="s">
        <v>492</v>
      </c>
      <c r="D637" s="42">
        <v>638</v>
      </c>
      <c r="E637" s="42">
        <v>4604</v>
      </c>
      <c r="F637" s="45">
        <v>13.9</v>
      </c>
      <c r="G637" s="43" t="s">
        <v>269</v>
      </c>
      <c r="H637" s="45">
        <v>20</v>
      </c>
    </row>
    <row r="638" spans="1:8" ht="12" customHeight="1" x14ac:dyDescent="0.2">
      <c r="A638" s="44" t="s">
        <v>0</v>
      </c>
      <c r="B638" s="47" t="s">
        <v>0</v>
      </c>
      <c r="C638" s="41" t="s">
        <v>444</v>
      </c>
      <c r="D638" s="42">
        <v>771</v>
      </c>
      <c r="E638" s="42">
        <v>4604</v>
      </c>
      <c r="F638" s="45">
        <v>16.7</v>
      </c>
      <c r="G638" s="43" t="s">
        <v>269</v>
      </c>
      <c r="H638" s="45">
        <v>25</v>
      </c>
    </row>
    <row r="639" spans="1:8" ht="12" customHeight="1" x14ac:dyDescent="0.2">
      <c r="A639" s="44" t="s">
        <v>0</v>
      </c>
      <c r="B639" s="47" t="s">
        <v>0</v>
      </c>
      <c r="C639" s="41" t="s">
        <v>445</v>
      </c>
      <c r="D639" s="42">
        <v>949</v>
      </c>
      <c r="E639" s="42">
        <v>4604</v>
      </c>
      <c r="F639" s="45">
        <v>20.6</v>
      </c>
      <c r="G639" s="43" t="s">
        <v>269</v>
      </c>
      <c r="H639" s="45">
        <v>33.299999999999997</v>
      </c>
    </row>
    <row r="640" spans="1:8" ht="12" customHeight="1" x14ac:dyDescent="0.2">
      <c r="A640" s="44" t="s">
        <v>0</v>
      </c>
      <c r="B640" s="47" t="s">
        <v>446</v>
      </c>
      <c r="C640" s="41" t="s">
        <v>0</v>
      </c>
      <c r="D640" s="42">
        <v>6012</v>
      </c>
      <c r="E640" s="42">
        <v>7874</v>
      </c>
      <c r="F640" s="45">
        <v>76.400000000000006</v>
      </c>
      <c r="G640" s="45">
        <v>42</v>
      </c>
      <c r="H640" s="45">
        <v>88.6</v>
      </c>
    </row>
    <row r="641" spans="1:8" ht="12" customHeight="1" x14ac:dyDescent="0.2">
      <c r="A641" s="44" t="s">
        <v>0</v>
      </c>
      <c r="B641" s="47" t="s">
        <v>447</v>
      </c>
      <c r="C641" s="41" t="s">
        <v>331</v>
      </c>
      <c r="D641" s="42">
        <v>33482</v>
      </c>
      <c r="E641" s="42">
        <v>101610</v>
      </c>
      <c r="F641" s="45">
        <v>33</v>
      </c>
      <c r="G641" s="45">
        <v>13</v>
      </c>
      <c r="H641" s="45">
        <v>36.299999999999997</v>
      </c>
    </row>
    <row r="642" spans="1:8" ht="12" customHeight="1" x14ac:dyDescent="0.2">
      <c r="A642" s="44" t="s">
        <v>0</v>
      </c>
      <c r="B642" s="47" t="s">
        <v>448</v>
      </c>
      <c r="C642" s="41" t="s">
        <v>333</v>
      </c>
      <c r="D642" s="42">
        <v>713</v>
      </c>
      <c r="E642" s="42">
        <v>6012</v>
      </c>
      <c r="F642" s="45">
        <v>11.9</v>
      </c>
      <c r="G642" s="43" t="s">
        <v>269</v>
      </c>
      <c r="H642" s="45">
        <v>19</v>
      </c>
    </row>
    <row r="643" spans="1:8" ht="12" customHeight="1" x14ac:dyDescent="0.2">
      <c r="A643" s="44" t="s">
        <v>0</v>
      </c>
      <c r="B643" s="47" t="s">
        <v>0</v>
      </c>
      <c r="C643" s="41" t="s">
        <v>334</v>
      </c>
      <c r="D643" s="42">
        <v>5188</v>
      </c>
      <c r="E643" s="42">
        <v>6012</v>
      </c>
      <c r="F643" s="45">
        <v>86.3</v>
      </c>
      <c r="G643" s="45">
        <v>79.2</v>
      </c>
      <c r="H643" s="45">
        <v>100</v>
      </c>
    </row>
    <row r="644" spans="1:8" ht="12" customHeight="1" x14ac:dyDescent="0.2">
      <c r="A644" s="44" t="s">
        <v>0</v>
      </c>
      <c r="B644" s="47" t="s">
        <v>0</v>
      </c>
      <c r="C644" s="41" t="s">
        <v>335</v>
      </c>
      <c r="D644" s="42">
        <v>111</v>
      </c>
      <c r="E644" s="42">
        <v>6012</v>
      </c>
      <c r="F644" s="45">
        <v>1.8</v>
      </c>
      <c r="G644" s="43" t="s">
        <v>269</v>
      </c>
      <c r="H644" s="45">
        <v>1.5</v>
      </c>
    </row>
    <row r="645" spans="1:8" ht="12" customHeight="1" x14ac:dyDescent="0.2">
      <c r="A645" s="44" t="s">
        <v>0</v>
      </c>
      <c r="B645" s="47" t="s">
        <v>449</v>
      </c>
      <c r="C645" s="41" t="s">
        <v>336</v>
      </c>
      <c r="D645" s="42">
        <v>2273</v>
      </c>
      <c r="E645" s="42">
        <v>5175</v>
      </c>
      <c r="F645" s="45">
        <v>43.9</v>
      </c>
      <c r="G645" s="45">
        <v>33.299999999999997</v>
      </c>
      <c r="H645" s="45">
        <v>59.3</v>
      </c>
    </row>
    <row r="646" spans="1:8" ht="12" customHeight="1" x14ac:dyDescent="0.2">
      <c r="A646" s="44" t="s">
        <v>0</v>
      </c>
      <c r="B646" s="47" t="s">
        <v>0</v>
      </c>
      <c r="C646" s="41" t="s">
        <v>337</v>
      </c>
      <c r="D646" s="42">
        <v>878</v>
      </c>
      <c r="E646" s="42">
        <v>5175</v>
      </c>
      <c r="F646" s="45">
        <v>17</v>
      </c>
      <c r="G646" s="43" t="s">
        <v>269</v>
      </c>
      <c r="H646" s="45">
        <v>25.9</v>
      </c>
    </row>
    <row r="647" spans="1:8" ht="12" customHeight="1" x14ac:dyDescent="0.2">
      <c r="A647" s="44" t="s">
        <v>0</v>
      </c>
      <c r="B647" s="47" t="s">
        <v>0</v>
      </c>
      <c r="C647" s="41" t="s">
        <v>338</v>
      </c>
      <c r="D647" s="42">
        <v>2024</v>
      </c>
      <c r="E647" s="42">
        <v>5175</v>
      </c>
      <c r="F647" s="45">
        <v>39.1</v>
      </c>
      <c r="G647" s="45">
        <v>16.7</v>
      </c>
      <c r="H647" s="45">
        <v>50</v>
      </c>
    </row>
    <row r="648" spans="1:8" ht="12" customHeight="1" x14ac:dyDescent="0.2">
      <c r="A648" s="44" t="s">
        <v>0</v>
      </c>
      <c r="B648" s="40" t="s">
        <v>450</v>
      </c>
      <c r="C648" s="41" t="s">
        <v>0</v>
      </c>
      <c r="D648" s="42" t="s">
        <v>0</v>
      </c>
      <c r="E648" s="42" t="s">
        <v>0</v>
      </c>
      <c r="F648" s="43" t="s">
        <v>0</v>
      </c>
      <c r="G648" s="43" t="s">
        <v>0</v>
      </c>
      <c r="H648" s="43" t="s">
        <v>0</v>
      </c>
    </row>
    <row r="649" spans="1:8" ht="12" customHeight="1" x14ac:dyDescent="0.2">
      <c r="A649" s="44" t="s">
        <v>0</v>
      </c>
      <c r="B649" s="47" t="s">
        <v>451</v>
      </c>
      <c r="C649" s="41" t="s">
        <v>0</v>
      </c>
      <c r="D649" s="42">
        <v>204178</v>
      </c>
      <c r="E649" s="42">
        <v>285059</v>
      </c>
      <c r="F649" s="45">
        <v>71.599999999999994</v>
      </c>
      <c r="G649" s="45">
        <v>47.6</v>
      </c>
      <c r="H649" s="45">
        <v>86.7</v>
      </c>
    </row>
    <row r="650" spans="1:8" ht="12" customHeight="1" x14ac:dyDescent="0.2">
      <c r="A650" s="44" t="s">
        <v>0</v>
      </c>
      <c r="B650" s="47" t="s">
        <v>452</v>
      </c>
      <c r="C650" s="41" t="s">
        <v>0</v>
      </c>
      <c r="D650" s="42">
        <v>151452</v>
      </c>
      <c r="E650" s="42">
        <v>263067</v>
      </c>
      <c r="F650" s="45">
        <v>57.6</v>
      </c>
      <c r="G650" s="45">
        <v>36.200000000000003</v>
      </c>
      <c r="H650" s="45">
        <v>64.8</v>
      </c>
    </row>
    <row r="651" spans="1:8" ht="12" customHeight="1" x14ac:dyDescent="0.2">
      <c r="A651" s="44" t="s">
        <v>0</v>
      </c>
      <c r="B651" s="47" t="s">
        <v>453</v>
      </c>
      <c r="C651" s="41" t="s">
        <v>339</v>
      </c>
      <c r="D651" s="42">
        <v>122462</v>
      </c>
      <c r="E651" s="42">
        <v>258434</v>
      </c>
      <c r="F651" s="45">
        <v>47.4</v>
      </c>
      <c r="G651" s="45">
        <v>25.4</v>
      </c>
      <c r="H651" s="45">
        <v>53.4</v>
      </c>
    </row>
    <row r="652" spans="1:8" ht="12" customHeight="1" x14ac:dyDescent="0.2">
      <c r="A652" s="44" t="s">
        <v>0</v>
      </c>
      <c r="B652" s="47" t="s">
        <v>454</v>
      </c>
      <c r="C652" s="41" t="s">
        <v>0</v>
      </c>
      <c r="D652" s="42">
        <v>57659</v>
      </c>
      <c r="E652" s="42">
        <v>118841</v>
      </c>
      <c r="F652" s="45">
        <v>48.5</v>
      </c>
      <c r="G652" s="45">
        <v>36.799999999999997</v>
      </c>
      <c r="H652" s="45">
        <v>57.8</v>
      </c>
    </row>
    <row r="653" spans="1:8" ht="12" customHeight="1" x14ac:dyDescent="0.2">
      <c r="A653" s="44" t="s">
        <v>0</v>
      </c>
      <c r="B653" s="47" t="s">
        <v>455</v>
      </c>
      <c r="C653" s="41" t="s">
        <v>340</v>
      </c>
      <c r="D653" s="42">
        <v>40086</v>
      </c>
      <c r="E653" s="42">
        <v>101786</v>
      </c>
      <c r="F653" s="45">
        <v>39.4</v>
      </c>
      <c r="G653" s="45">
        <v>25.6</v>
      </c>
      <c r="H653" s="45">
        <v>48.9</v>
      </c>
    </row>
    <row r="654" spans="1:8" ht="12" customHeight="1" x14ac:dyDescent="0.2">
      <c r="A654" s="44" t="s">
        <v>0</v>
      </c>
      <c r="B654" s="47" t="s">
        <v>456</v>
      </c>
      <c r="C654" s="41" t="s">
        <v>0</v>
      </c>
      <c r="D654" s="42">
        <v>70162</v>
      </c>
      <c r="E654" s="42">
        <v>358320</v>
      </c>
      <c r="F654" s="45">
        <v>19.600000000000001</v>
      </c>
      <c r="G654" s="45">
        <v>11.8</v>
      </c>
      <c r="H654" s="45">
        <v>24.6</v>
      </c>
    </row>
    <row r="655" spans="1:8" ht="12" customHeight="1" x14ac:dyDescent="0.2">
      <c r="A655" s="44" t="s">
        <v>0</v>
      </c>
      <c r="B655" s="47" t="s">
        <v>457</v>
      </c>
      <c r="C655" s="41" t="s">
        <v>336</v>
      </c>
      <c r="D655" s="42">
        <v>97028</v>
      </c>
      <c r="E655" s="42">
        <v>204178</v>
      </c>
      <c r="F655" s="45">
        <v>47.5</v>
      </c>
      <c r="G655" s="45">
        <v>40.4</v>
      </c>
      <c r="H655" s="45">
        <v>54</v>
      </c>
    </row>
    <row r="656" spans="1:8" ht="12" customHeight="1" x14ac:dyDescent="0.2">
      <c r="A656" s="44" t="s">
        <v>0</v>
      </c>
      <c r="B656" s="47" t="s">
        <v>0</v>
      </c>
      <c r="C656" s="41" t="s">
        <v>337</v>
      </c>
      <c r="D656" s="42">
        <v>30227</v>
      </c>
      <c r="E656" s="42">
        <v>204178</v>
      </c>
      <c r="F656" s="45">
        <v>14.8</v>
      </c>
      <c r="G656" s="45">
        <v>10.9</v>
      </c>
      <c r="H656" s="45">
        <v>17.899999999999999</v>
      </c>
    </row>
    <row r="657" spans="1:8" ht="12" customHeight="1" x14ac:dyDescent="0.2">
      <c r="A657" s="44" t="s">
        <v>0</v>
      </c>
      <c r="B657" s="47" t="s">
        <v>0</v>
      </c>
      <c r="C657" s="41" t="s">
        <v>338</v>
      </c>
      <c r="D657" s="42">
        <v>76923</v>
      </c>
      <c r="E657" s="42">
        <v>204178</v>
      </c>
      <c r="F657" s="45">
        <v>37.700000000000003</v>
      </c>
      <c r="G657" s="45">
        <v>30.6</v>
      </c>
      <c r="H657" s="45">
        <v>43.8</v>
      </c>
    </row>
    <row r="658" spans="1:8" ht="24" customHeight="1" x14ac:dyDescent="0.2">
      <c r="A658" s="44" t="s">
        <v>0</v>
      </c>
      <c r="B658" s="47" t="s">
        <v>458</v>
      </c>
      <c r="C658" s="41" t="s">
        <v>459</v>
      </c>
      <c r="D658" s="42" t="s">
        <v>0</v>
      </c>
      <c r="E658" s="42" t="s">
        <v>0</v>
      </c>
      <c r="F658" s="43" t="s">
        <v>0</v>
      </c>
      <c r="G658" s="43" t="s">
        <v>0</v>
      </c>
      <c r="H658" s="43" t="s">
        <v>0</v>
      </c>
    </row>
    <row r="659" spans="1:8" ht="12" customHeight="1" x14ac:dyDescent="0.2">
      <c r="A659" s="44" t="s">
        <v>0</v>
      </c>
      <c r="B659" s="47" t="s">
        <v>0</v>
      </c>
      <c r="C659" s="41" t="s">
        <v>342</v>
      </c>
      <c r="D659" s="42">
        <v>145990</v>
      </c>
      <c r="E659" s="42">
        <v>228607</v>
      </c>
      <c r="F659" s="45">
        <v>63.9</v>
      </c>
      <c r="G659" s="45">
        <v>42.4</v>
      </c>
      <c r="H659" s="45">
        <v>71.2</v>
      </c>
    </row>
    <row r="660" spans="1:8" ht="12" customHeight="1" x14ac:dyDescent="0.2">
      <c r="A660" s="44" t="s">
        <v>0</v>
      </c>
      <c r="B660" s="47" t="s">
        <v>0</v>
      </c>
      <c r="C660" s="41" t="s">
        <v>343</v>
      </c>
      <c r="D660" s="42">
        <v>7135</v>
      </c>
      <c r="E660" s="42">
        <v>228607</v>
      </c>
      <c r="F660" s="45">
        <v>3.1</v>
      </c>
      <c r="G660" s="45">
        <v>1.4</v>
      </c>
      <c r="H660" s="45">
        <v>3.8</v>
      </c>
    </row>
    <row r="661" spans="1:8" ht="12" customHeight="1" x14ac:dyDescent="0.2">
      <c r="A661" s="44" t="s">
        <v>0</v>
      </c>
      <c r="B661" s="47" t="s">
        <v>0</v>
      </c>
      <c r="C661" s="41" t="s">
        <v>344</v>
      </c>
      <c r="D661" s="42">
        <v>36159</v>
      </c>
      <c r="E661" s="42">
        <v>228607</v>
      </c>
      <c r="F661" s="45">
        <v>15.8</v>
      </c>
      <c r="G661" s="45">
        <v>9.9</v>
      </c>
      <c r="H661" s="45">
        <v>18</v>
      </c>
    </row>
    <row r="662" spans="1:8" ht="12" customHeight="1" x14ac:dyDescent="0.2">
      <c r="A662" s="44" t="s">
        <v>0</v>
      </c>
      <c r="B662" s="47" t="s">
        <v>0</v>
      </c>
      <c r="C662" s="41" t="s">
        <v>345</v>
      </c>
      <c r="D662" s="42">
        <v>38023</v>
      </c>
      <c r="E662" s="42">
        <v>228607</v>
      </c>
      <c r="F662" s="45">
        <v>16.600000000000001</v>
      </c>
      <c r="G662" s="45">
        <v>11.3</v>
      </c>
      <c r="H662" s="45">
        <v>18.8</v>
      </c>
    </row>
    <row r="663" spans="1:8" ht="12" customHeight="1" x14ac:dyDescent="0.2">
      <c r="A663" s="44" t="s">
        <v>0</v>
      </c>
      <c r="B663" s="47" t="s">
        <v>0</v>
      </c>
      <c r="C663" s="41" t="s">
        <v>346</v>
      </c>
      <c r="D663" s="42">
        <v>64673</v>
      </c>
      <c r="E663" s="42">
        <v>228607</v>
      </c>
      <c r="F663" s="45">
        <v>28.3</v>
      </c>
      <c r="G663" s="45">
        <v>16.899999999999999</v>
      </c>
      <c r="H663" s="45">
        <v>32.799999999999997</v>
      </c>
    </row>
    <row r="664" spans="1:8" ht="12" customHeight="1" x14ac:dyDescent="0.2">
      <c r="A664" s="44" t="s">
        <v>0</v>
      </c>
      <c r="B664" s="47" t="s">
        <v>0</v>
      </c>
      <c r="C664" s="41" t="s">
        <v>347</v>
      </c>
      <c r="D664" s="42">
        <v>82617</v>
      </c>
      <c r="E664" s="42">
        <v>228607</v>
      </c>
      <c r="F664" s="45">
        <v>36.1</v>
      </c>
      <c r="G664" s="45">
        <v>28.8</v>
      </c>
      <c r="H664" s="45">
        <v>57.6</v>
      </c>
    </row>
    <row r="665" spans="1:8" ht="36" customHeight="1" x14ac:dyDescent="0.2">
      <c r="A665" s="44" t="s">
        <v>0</v>
      </c>
      <c r="B665" s="47" t="s">
        <v>0</v>
      </c>
      <c r="C665" s="41" t="s">
        <v>460</v>
      </c>
      <c r="D665" s="42" t="s">
        <v>0</v>
      </c>
      <c r="E665" s="42" t="s">
        <v>0</v>
      </c>
      <c r="F665" s="43" t="s">
        <v>0</v>
      </c>
      <c r="G665" s="43" t="s">
        <v>0</v>
      </c>
      <c r="H665" s="43" t="s">
        <v>0</v>
      </c>
    </row>
    <row r="666" spans="1:8" ht="12" customHeight="1" x14ac:dyDescent="0.2">
      <c r="A666" s="44" t="s">
        <v>0</v>
      </c>
      <c r="B666" s="47" t="s">
        <v>0</v>
      </c>
      <c r="C666" s="41" t="s">
        <v>348</v>
      </c>
      <c r="D666" s="42">
        <v>7135</v>
      </c>
      <c r="E666" s="42">
        <v>145990</v>
      </c>
      <c r="F666" s="45">
        <v>4.9000000000000004</v>
      </c>
      <c r="G666" s="45">
        <v>2.6</v>
      </c>
      <c r="H666" s="45">
        <v>6.2</v>
      </c>
    </row>
    <row r="667" spans="1:8" ht="12" customHeight="1" x14ac:dyDescent="0.2">
      <c r="A667" s="44" t="s">
        <v>0</v>
      </c>
      <c r="B667" s="47" t="s">
        <v>0</v>
      </c>
      <c r="C667" s="41" t="s">
        <v>334</v>
      </c>
      <c r="D667" s="42">
        <v>36159</v>
      </c>
      <c r="E667" s="42">
        <v>145990</v>
      </c>
      <c r="F667" s="45">
        <v>24.8</v>
      </c>
      <c r="G667" s="45">
        <v>20.7</v>
      </c>
      <c r="H667" s="45">
        <v>27.3</v>
      </c>
    </row>
    <row r="668" spans="1:8" ht="12" customHeight="1" x14ac:dyDescent="0.2">
      <c r="A668" s="44" t="s">
        <v>0</v>
      </c>
      <c r="B668" s="47" t="s">
        <v>0</v>
      </c>
      <c r="C668" s="41" t="s">
        <v>349</v>
      </c>
      <c r="D668" s="42">
        <v>38023</v>
      </c>
      <c r="E668" s="42">
        <v>145990</v>
      </c>
      <c r="F668" s="45">
        <v>26</v>
      </c>
      <c r="G668" s="45">
        <v>24.2</v>
      </c>
      <c r="H668" s="45">
        <v>28</v>
      </c>
    </row>
    <row r="669" spans="1:8" ht="12" customHeight="1" x14ac:dyDescent="0.2">
      <c r="A669" s="44" t="s">
        <v>0</v>
      </c>
      <c r="B669" s="47" t="s">
        <v>0</v>
      </c>
      <c r="C669" s="41" t="s">
        <v>350</v>
      </c>
      <c r="D669" s="42">
        <v>64673</v>
      </c>
      <c r="E669" s="42">
        <v>145990</v>
      </c>
      <c r="F669" s="45">
        <v>44.3</v>
      </c>
      <c r="G669" s="45">
        <v>40.299999999999997</v>
      </c>
      <c r="H669" s="45">
        <v>51</v>
      </c>
    </row>
    <row r="670" spans="1:8" ht="12" customHeight="1" x14ac:dyDescent="0.2">
      <c r="A670" s="44" t="s">
        <v>0</v>
      </c>
      <c r="B670" s="47" t="s">
        <v>461</v>
      </c>
      <c r="C670" s="41" t="s">
        <v>351</v>
      </c>
      <c r="D670" s="42">
        <v>41176</v>
      </c>
      <c r="E670" s="42">
        <v>90659</v>
      </c>
      <c r="F670" s="45">
        <v>45.4</v>
      </c>
      <c r="G670" s="45">
        <v>44</v>
      </c>
      <c r="H670" s="45">
        <v>71.400000000000006</v>
      </c>
    </row>
    <row r="671" spans="1:8" ht="12" customHeight="1" x14ac:dyDescent="0.2">
      <c r="A671" s="44" t="s">
        <v>0</v>
      </c>
      <c r="B671" s="47" t="s">
        <v>0</v>
      </c>
      <c r="C671" s="41" t="s">
        <v>352</v>
      </c>
      <c r="D671" s="42">
        <v>49483</v>
      </c>
      <c r="E671" s="42">
        <v>90659</v>
      </c>
      <c r="F671" s="45">
        <v>54.6</v>
      </c>
      <c r="G671" s="45">
        <v>28.6</v>
      </c>
      <c r="H671" s="45">
        <v>56</v>
      </c>
    </row>
    <row r="672" spans="1:8" ht="12" customHeight="1" x14ac:dyDescent="0.2">
      <c r="A672" s="44" t="s">
        <v>0</v>
      </c>
      <c r="B672" s="47" t="s">
        <v>462</v>
      </c>
      <c r="C672" s="41" t="s">
        <v>333</v>
      </c>
      <c r="D672" s="42">
        <v>8286</v>
      </c>
      <c r="E672" s="42">
        <v>14340</v>
      </c>
      <c r="F672" s="45">
        <v>57.8</v>
      </c>
      <c r="G672" s="45">
        <v>51</v>
      </c>
      <c r="H672" s="45">
        <v>65.8</v>
      </c>
    </row>
    <row r="673" spans="1:8" ht="12" customHeight="1" x14ac:dyDescent="0.2">
      <c r="A673" s="44" t="s">
        <v>0</v>
      </c>
      <c r="B673" s="47" t="s">
        <v>0</v>
      </c>
      <c r="C673" s="41" t="s">
        <v>353</v>
      </c>
      <c r="D673" s="42">
        <v>962</v>
      </c>
      <c r="E673" s="42">
        <v>14340</v>
      </c>
      <c r="F673" s="45">
        <v>6.7</v>
      </c>
      <c r="G673" s="45">
        <v>4.5</v>
      </c>
      <c r="H673" s="45">
        <v>9.4</v>
      </c>
    </row>
    <row r="674" spans="1:8" ht="12" customHeight="1" x14ac:dyDescent="0.2">
      <c r="A674" s="44" t="s">
        <v>0</v>
      </c>
      <c r="B674" s="47" t="s">
        <v>0</v>
      </c>
      <c r="C674" s="41" t="s">
        <v>335</v>
      </c>
      <c r="D674" s="42">
        <v>5092</v>
      </c>
      <c r="E674" s="42">
        <v>14340</v>
      </c>
      <c r="F674" s="45">
        <v>35.5</v>
      </c>
      <c r="G674" s="45">
        <v>26.4</v>
      </c>
      <c r="H674" s="45">
        <v>42.9</v>
      </c>
    </row>
    <row r="675" spans="1:8" ht="12" customHeight="1" x14ac:dyDescent="0.2">
      <c r="A675" s="44" t="s">
        <v>0</v>
      </c>
      <c r="B675" s="40" t="s">
        <v>463</v>
      </c>
      <c r="C675" s="41" t="s">
        <v>0</v>
      </c>
      <c r="D675" s="42" t="s">
        <v>0</v>
      </c>
      <c r="E675" s="42" t="s">
        <v>0</v>
      </c>
      <c r="F675" s="43" t="s">
        <v>0</v>
      </c>
      <c r="G675" s="43" t="s">
        <v>0</v>
      </c>
      <c r="H675" s="43" t="s">
        <v>0</v>
      </c>
    </row>
    <row r="676" spans="1:8" ht="12" customHeight="1" x14ac:dyDescent="0.2">
      <c r="A676" s="44" t="s">
        <v>0</v>
      </c>
      <c r="B676" s="47" t="s">
        <v>464</v>
      </c>
      <c r="C676" s="41" t="s">
        <v>0</v>
      </c>
      <c r="D676" s="42">
        <v>25366</v>
      </c>
      <c r="E676" s="42">
        <v>96014</v>
      </c>
      <c r="F676" s="45">
        <v>26.4</v>
      </c>
      <c r="G676" s="45">
        <v>17.399999999999999</v>
      </c>
      <c r="H676" s="45">
        <v>30.8</v>
      </c>
    </row>
    <row r="677" spans="1:8" ht="12" customHeight="1" x14ac:dyDescent="0.2">
      <c r="A677" s="44" t="s">
        <v>0</v>
      </c>
      <c r="B677" s="47" t="s">
        <v>466</v>
      </c>
      <c r="C677" s="41" t="s">
        <v>0</v>
      </c>
      <c r="D677" s="42">
        <v>28695</v>
      </c>
      <c r="E677" s="42">
        <v>48149</v>
      </c>
      <c r="F677" s="45">
        <v>59.6</v>
      </c>
      <c r="G677" s="45">
        <v>43.2</v>
      </c>
      <c r="H677" s="45">
        <v>69.400000000000006</v>
      </c>
    </row>
    <row r="678" spans="1:8" ht="12" customHeight="1" x14ac:dyDescent="0.2">
      <c r="A678" s="44" t="s">
        <v>0</v>
      </c>
      <c r="B678" s="47" t="s">
        <v>467</v>
      </c>
      <c r="C678" s="41" t="s">
        <v>354</v>
      </c>
      <c r="D678" s="42">
        <v>22373</v>
      </c>
      <c r="E678" s="42">
        <v>48725</v>
      </c>
      <c r="F678" s="45">
        <v>45.9</v>
      </c>
      <c r="G678" s="45">
        <v>33.299999999999997</v>
      </c>
      <c r="H678" s="45">
        <v>52.9</v>
      </c>
    </row>
    <row r="679" spans="1:8" ht="12" customHeight="1" x14ac:dyDescent="0.2">
      <c r="A679" s="44" t="s">
        <v>0</v>
      </c>
      <c r="B679" s="47" t="s">
        <v>0</v>
      </c>
      <c r="C679" s="41" t="s">
        <v>355</v>
      </c>
      <c r="D679" s="42">
        <v>31382</v>
      </c>
      <c r="E679" s="42">
        <v>48725</v>
      </c>
      <c r="F679" s="45">
        <v>64.400000000000006</v>
      </c>
      <c r="G679" s="45">
        <v>52.5</v>
      </c>
      <c r="H679" s="45">
        <v>72.3</v>
      </c>
    </row>
    <row r="680" spans="1:8" ht="12" customHeight="1" x14ac:dyDescent="0.2">
      <c r="A680" s="44" t="s">
        <v>0</v>
      </c>
      <c r="B680" s="47" t="s">
        <v>493</v>
      </c>
      <c r="C680" s="41" t="s">
        <v>0</v>
      </c>
      <c r="D680" s="42">
        <v>19360</v>
      </c>
      <c r="E680" s="42">
        <v>28695</v>
      </c>
      <c r="F680" s="45">
        <v>67.5</v>
      </c>
      <c r="G680" s="45">
        <v>63.2</v>
      </c>
      <c r="H680" s="45">
        <v>73.8</v>
      </c>
    </row>
    <row r="681" spans="1:8" ht="12" customHeight="1" x14ac:dyDescent="0.2">
      <c r="A681" s="56" t="s">
        <v>0</v>
      </c>
      <c r="B681" s="57" t="s">
        <v>473</v>
      </c>
      <c r="C681" s="49" t="s">
        <v>360</v>
      </c>
      <c r="D681" s="50">
        <v>8321</v>
      </c>
      <c r="E681" s="50">
        <v>22373</v>
      </c>
      <c r="F681" s="51">
        <v>37.200000000000003</v>
      </c>
      <c r="G681" s="51">
        <v>31.1</v>
      </c>
      <c r="H681" s="51">
        <v>44.1</v>
      </c>
    </row>
    <row r="682" spans="1:8" ht="12" customHeight="1" x14ac:dyDescent="0.2">
      <c r="A682" s="55" t="s">
        <v>398</v>
      </c>
      <c r="B682" s="40" t="s">
        <v>435</v>
      </c>
      <c r="C682" s="41" t="s">
        <v>0</v>
      </c>
      <c r="D682" s="42" t="s">
        <v>0</v>
      </c>
      <c r="E682" s="42" t="s">
        <v>0</v>
      </c>
      <c r="F682" s="43" t="s">
        <v>0</v>
      </c>
      <c r="G682" s="43" t="s">
        <v>0</v>
      </c>
      <c r="H682" s="43" t="s">
        <v>0</v>
      </c>
    </row>
    <row r="683" spans="1:8" ht="36" customHeight="1" x14ac:dyDescent="0.2">
      <c r="A683" s="44" t="s">
        <v>0</v>
      </c>
      <c r="B683" s="47" t="s">
        <v>436</v>
      </c>
      <c r="C683" s="41" t="s">
        <v>437</v>
      </c>
      <c r="D683" s="42" t="s">
        <v>0</v>
      </c>
      <c r="E683" s="42" t="s">
        <v>0</v>
      </c>
      <c r="F683" s="43" t="s">
        <v>0</v>
      </c>
      <c r="G683" s="43" t="s">
        <v>0</v>
      </c>
      <c r="H683" s="43" t="s">
        <v>0</v>
      </c>
    </row>
    <row r="684" spans="1:8" ht="12" customHeight="1" x14ac:dyDescent="0.2">
      <c r="A684" s="44" t="s">
        <v>0</v>
      </c>
      <c r="B684" s="47" t="s">
        <v>0</v>
      </c>
      <c r="C684" s="41" t="s">
        <v>438</v>
      </c>
      <c r="D684" s="42">
        <v>4599</v>
      </c>
      <c r="E684" s="42">
        <v>6511</v>
      </c>
      <c r="F684" s="45">
        <v>70.599999999999994</v>
      </c>
      <c r="G684" s="45">
        <v>25</v>
      </c>
      <c r="H684" s="45">
        <v>92.3</v>
      </c>
    </row>
    <row r="685" spans="1:8" ht="12" customHeight="1" x14ac:dyDescent="0.2">
      <c r="A685" s="44" t="s">
        <v>0</v>
      </c>
      <c r="B685" s="47" t="s">
        <v>0</v>
      </c>
      <c r="C685" s="41" t="s">
        <v>490</v>
      </c>
      <c r="D685" s="42">
        <v>2215</v>
      </c>
      <c r="E685" s="42">
        <v>6511</v>
      </c>
      <c r="F685" s="45">
        <v>34</v>
      </c>
      <c r="G685" s="43" t="s">
        <v>269</v>
      </c>
      <c r="H685" s="45">
        <v>42.9</v>
      </c>
    </row>
    <row r="686" spans="1:8" ht="12" customHeight="1" x14ac:dyDescent="0.2">
      <c r="A686" s="44" t="s">
        <v>0</v>
      </c>
      <c r="B686" s="47" t="s">
        <v>0</v>
      </c>
      <c r="C686" s="41" t="s">
        <v>491</v>
      </c>
      <c r="D686" s="42">
        <v>619</v>
      </c>
      <c r="E686" s="42">
        <v>6511</v>
      </c>
      <c r="F686" s="45">
        <v>9.5</v>
      </c>
      <c r="G686" s="43" t="s">
        <v>269</v>
      </c>
      <c r="H686" s="45">
        <v>13</v>
      </c>
    </row>
    <row r="687" spans="1:8" ht="12" customHeight="1" x14ac:dyDescent="0.2">
      <c r="A687" s="44" t="s">
        <v>0</v>
      </c>
      <c r="B687" s="47" t="s">
        <v>0</v>
      </c>
      <c r="C687" s="41" t="s">
        <v>440</v>
      </c>
      <c r="D687" s="42">
        <v>796</v>
      </c>
      <c r="E687" s="42">
        <v>6511</v>
      </c>
      <c r="F687" s="45">
        <v>12.2</v>
      </c>
      <c r="G687" s="43" t="s">
        <v>269</v>
      </c>
      <c r="H687" s="45">
        <v>15.8</v>
      </c>
    </row>
    <row r="688" spans="1:8" ht="12" customHeight="1" x14ac:dyDescent="0.2">
      <c r="A688" s="44" t="s">
        <v>0</v>
      </c>
      <c r="B688" s="47" t="s">
        <v>0</v>
      </c>
      <c r="C688" s="41" t="s">
        <v>441</v>
      </c>
      <c r="D688" s="42">
        <v>969</v>
      </c>
      <c r="E688" s="42">
        <v>6511</v>
      </c>
      <c r="F688" s="45">
        <v>14.9</v>
      </c>
      <c r="G688" s="43" t="s">
        <v>269</v>
      </c>
      <c r="H688" s="45">
        <v>23</v>
      </c>
    </row>
    <row r="689" spans="1:8" ht="12" customHeight="1" x14ac:dyDescent="0.2">
      <c r="A689" s="44" t="s">
        <v>0</v>
      </c>
      <c r="B689" s="47" t="s">
        <v>0</v>
      </c>
      <c r="C689" s="41" t="s">
        <v>442</v>
      </c>
      <c r="D689" s="42">
        <v>1290</v>
      </c>
      <c r="E689" s="42">
        <v>6511</v>
      </c>
      <c r="F689" s="45">
        <v>19.8</v>
      </c>
      <c r="G689" s="43" t="s">
        <v>269</v>
      </c>
      <c r="H689" s="45">
        <v>61.5</v>
      </c>
    </row>
    <row r="690" spans="1:8" ht="12" customHeight="1" x14ac:dyDescent="0.2">
      <c r="A690" s="44" t="s">
        <v>0</v>
      </c>
      <c r="B690" s="47" t="s">
        <v>0</v>
      </c>
      <c r="C690" s="41" t="s">
        <v>443</v>
      </c>
      <c r="D690" s="42">
        <v>622</v>
      </c>
      <c r="E690" s="42">
        <v>6511</v>
      </c>
      <c r="F690" s="45">
        <v>9.6</v>
      </c>
      <c r="G690" s="43" t="s">
        <v>269</v>
      </c>
      <c r="H690" s="45">
        <v>8.3000000000000007</v>
      </c>
    </row>
    <row r="691" spans="1:8" ht="48" customHeight="1" x14ac:dyDescent="0.2">
      <c r="A691" s="44" t="s">
        <v>0</v>
      </c>
      <c r="B691" s="47" t="s">
        <v>0</v>
      </c>
      <c r="C691" s="41" t="s">
        <v>478</v>
      </c>
      <c r="D691" s="42" t="s">
        <v>0</v>
      </c>
      <c r="E691" s="42" t="s">
        <v>0</v>
      </c>
      <c r="F691" s="43" t="s">
        <v>0</v>
      </c>
      <c r="G691" s="43" t="s">
        <v>0</v>
      </c>
      <c r="H691" s="43" t="s">
        <v>0</v>
      </c>
    </row>
    <row r="692" spans="1:8" ht="12" customHeight="1" x14ac:dyDescent="0.2">
      <c r="A692" s="44" t="s">
        <v>0</v>
      </c>
      <c r="B692" s="47" t="s">
        <v>0</v>
      </c>
      <c r="C692" s="41" t="s">
        <v>396</v>
      </c>
      <c r="D692" s="42">
        <v>2215</v>
      </c>
      <c r="E692" s="42">
        <v>4599</v>
      </c>
      <c r="F692" s="45">
        <v>48.2</v>
      </c>
      <c r="G692" s="45">
        <v>18.8</v>
      </c>
      <c r="H692" s="45">
        <v>66.7</v>
      </c>
    </row>
    <row r="693" spans="1:8" ht="12" customHeight="1" x14ac:dyDescent="0.2">
      <c r="A693" s="44" t="s">
        <v>0</v>
      </c>
      <c r="B693" s="47" t="s">
        <v>0</v>
      </c>
      <c r="C693" s="41" t="s">
        <v>492</v>
      </c>
      <c r="D693" s="42">
        <v>619</v>
      </c>
      <c r="E693" s="42">
        <v>4599</v>
      </c>
      <c r="F693" s="45">
        <v>13.5</v>
      </c>
      <c r="G693" s="43" t="s">
        <v>269</v>
      </c>
      <c r="H693" s="45">
        <v>20</v>
      </c>
    </row>
    <row r="694" spans="1:8" ht="12" customHeight="1" x14ac:dyDescent="0.2">
      <c r="A694" s="44" t="s">
        <v>0</v>
      </c>
      <c r="B694" s="47" t="s">
        <v>0</v>
      </c>
      <c r="C694" s="41" t="s">
        <v>444</v>
      </c>
      <c r="D694" s="42">
        <v>796</v>
      </c>
      <c r="E694" s="42">
        <v>4599</v>
      </c>
      <c r="F694" s="45">
        <v>17.3</v>
      </c>
      <c r="G694" s="43" t="s">
        <v>269</v>
      </c>
      <c r="H694" s="45">
        <v>22.6</v>
      </c>
    </row>
    <row r="695" spans="1:8" ht="12" customHeight="1" x14ac:dyDescent="0.2">
      <c r="A695" s="44" t="s">
        <v>0</v>
      </c>
      <c r="B695" s="47" t="s">
        <v>0</v>
      </c>
      <c r="C695" s="41" t="s">
        <v>445</v>
      </c>
      <c r="D695" s="42">
        <v>969</v>
      </c>
      <c r="E695" s="42">
        <v>4599</v>
      </c>
      <c r="F695" s="45">
        <v>21.1</v>
      </c>
      <c r="G695" s="45">
        <v>5.0999999999999996</v>
      </c>
      <c r="H695" s="45">
        <v>36.1</v>
      </c>
    </row>
    <row r="696" spans="1:8" ht="12" customHeight="1" x14ac:dyDescent="0.2">
      <c r="A696" s="44" t="s">
        <v>0</v>
      </c>
      <c r="B696" s="47" t="s">
        <v>446</v>
      </c>
      <c r="C696" s="41" t="s">
        <v>0</v>
      </c>
      <c r="D696" s="42">
        <v>5764</v>
      </c>
      <c r="E696" s="42">
        <v>7531</v>
      </c>
      <c r="F696" s="45">
        <v>76.5</v>
      </c>
      <c r="G696" s="45">
        <v>39.799999999999997</v>
      </c>
      <c r="H696" s="45">
        <v>90.6</v>
      </c>
    </row>
    <row r="697" spans="1:8" ht="12" customHeight="1" x14ac:dyDescent="0.2">
      <c r="A697" s="44" t="s">
        <v>0</v>
      </c>
      <c r="B697" s="47" t="s">
        <v>447</v>
      </c>
      <c r="C697" s="41" t="s">
        <v>331</v>
      </c>
      <c r="D697" s="42">
        <v>30423</v>
      </c>
      <c r="E697" s="42">
        <v>103103</v>
      </c>
      <c r="F697" s="45">
        <v>29.5</v>
      </c>
      <c r="G697" s="45">
        <v>10</v>
      </c>
      <c r="H697" s="45">
        <v>32.700000000000003</v>
      </c>
    </row>
    <row r="698" spans="1:8" ht="12" customHeight="1" x14ac:dyDescent="0.2">
      <c r="A698" s="44" t="s">
        <v>0</v>
      </c>
      <c r="B698" s="47" t="s">
        <v>448</v>
      </c>
      <c r="C698" s="41" t="s">
        <v>333</v>
      </c>
      <c r="D698" s="42">
        <v>649</v>
      </c>
      <c r="E698" s="42">
        <v>5764</v>
      </c>
      <c r="F698" s="45">
        <v>11.3</v>
      </c>
      <c r="G698" s="45">
        <v>3.5</v>
      </c>
      <c r="H698" s="45">
        <v>20.7</v>
      </c>
    </row>
    <row r="699" spans="1:8" ht="12" customHeight="1" x14ac:dyDescent="0.2">
      <c r="A699" s="44" t="s">
        <v>0</v>
      </c>
      <c r="B699" s="47" t="s">
        <v>0</v>
      </c>
      <c r="C699" s="41" t="s">
        <v>334</v>
      </c>
      <c r="D699" s="42">
        <v>4979</v>
      </c>
      <c r="E699" s="42">
        <v>5764</v>
      </c>
      <c r="F699" s="45">
        <v>86.4</v>
      </c>
      <c r="G699" s="45">
        <v>75</v>
      </c>
      <c r="H699" s="45">
        <v>93.5</v>
      </c>
    </row>
    <row r="700" spans="1:8" ht="12" customHeight="1" x14ac:dyDescent="0.2">
      <c r="A700" s="44" t="s">
        <v>0</v>
      </c>
      <c r="B700" s="47" t="s">
        <v>0</v>
      </c>
      <c r="C700" s="41" t="s">
        <v>335</v>
      </c>
      <c r="D700" s="42">
        <v>136</v>
      </c>
      <c r="E700" s="42">
        <v>5764</v>
      </c>
      <c r="F700" s="45">
        <v>2.4</v>
      </c>
      <c r="G700" s="43" t="s">
        <v>269</v>
      </c>
      <c r="H700" s="45">
        <v>2.7</v>
      </c>
    </row>
    <row r="701" spans="1:8" ht="12" customHeight="1" x14ac:dyDescent="0.2">
      <c r="A701" s="44" t="s">
        <v>0</v>
      </c>
      <c r="B701" s="47" t="s">
        <v>449</v>
      </c>
      <c r="C701" s="41" t="s">
        <v>336</v>
      </c>
      <c r="D701" s="42">
        <v>2257</v>
      </c>
      <c r="E701" s="42">
        <v>5155</v>
      </c>
      <c r="F701" s="45">
        <v>43.8</v>
      </c>
      <c r="G701" s="45">
        <v>32.299999999999997</v>
      </c>
      <c r="H701" s="45">
        <v>60</v>
      </c>
    </row>
    <row r="702" spans="1:8" ht="12" customHeight="1" x14ac:dyDescent="0.2">
      <c r="A702" s="44" t="s">
        <v>0</v>
      </c>
      <c r="B702" s="47" t="s">
        <v>0</v>
      </c>
      <c r="C702" s="41" t="s">
        <v>337</v>
      </c>
      <c r="D702" s="42">
        <v>793</v>
      </c>
      <c r="E702" s="42">
        <v>5155</v>
      </c>
      <c r="F702" s="45">
        <v>15.4</v>
      </c>
      <c r="G702" s="43" t="s">
        <v>269</v>
      </c>
      <c r="H702" s="45">
        <v>25</v>
      </c>
    </row>
    <row r="703" spans="1:8" ht="12" customHeight="1" x14ac:dyDescent="0.2">
      <c r="A703" s="44" t="s">
        <v>0</v>
      </c>
      <c r="B703" s="47" t="s">
        <v>0</v>
      </c>
      <c r="C703" s="41" t="s">
        <v>338</v>
      </c>
      <c r="D703" s="42">
        <v>2105</v>
      </c>
      <c r="E703" s="42">
        <v>5155</v>
      </c>
      <c r="F703" s="45">
        <v>40.799999999999997</v>
      </c>
      <c r="G703" s="45">
        <v>23.1</v>
      </c>
      <c r="H703" s="45">
        <v>50</v>
      </c>
    </row>
    <row r="704" spans="1:8" ht="12" customHeight="1" x14ac:dyDescent="0.2">
      <c r="A704" s="44" t="s">
        <v>0</v>
      </c>
      <c r="B704" s="40" t="s">
        <v>450</v>
      </c>
      <c r="C704" s="41" t="s">
        <v>0</v>
      </c>
      <c r="D704" s="42" t="s">
        <v>0</v>
      </c>
      <c r="E704" s="42" t="s">
        <v>0</v>
      </c>
      <c r="F704" s="43" t="s">
        <v>0</v>
      </c>
      <c r="G704" s="43" t="s">
        <v>0</v>
      </c>
      <c r="H704" s="43" t="s">
        <v>0</v>
      </c>
    </row>
    <row r="705" spans="1:8" ht="12" customHeight="1" x14ac:dyDescent="0.2">
      <c r="A705" s="44" t="s">
        <v>0</v>
      </c>
      <c r="B705" s="47" t="s">
        <v>451</v>
      </c>
      <c r="C705" s="41" t="s">
        <v>0</v>
      </c>
      <c r="D705" s="42">
        <v>206747</v>
      </c>
      <c r="E705" s="42">
        <v>294684</v>
      </c>
      <c r="F705" s="45">
        <v>70.2</v>
      </c>
      <c r="G705" s="45">
        <v>43</v>
      </c>
      <c r="H705" s="45">
        <v>84.4</v>
      </c>
    </row>
    <row r="706" spans="1:8" ht="12" customHeight="1" x14ac:dyDescent="0.2">
      <c r="A706" s="44" t="s">
        <v>0</v>
      </c>
      <c r="B706" s="47" t="s">
        <v>452</v>
      </c>
      <c r="C706" s="41" t="s">
        <v>0</v>
      </c>
      <c r="D706" s="42">
        <v>146323</v>
      </c>
      <c r="E706" s="42">
        <v>265883</v>
      </c>
      <c r="F706" s="45">
        <v>55</v>
      </c>
      <c r="G706" s="45">
        <v>32.799999999999997</v>
      </c>
      <c r="H706" s="45">
        <v>62.4</v>
      </c>
    </row>
    <row r="707" spans="1:8" ht="12" customHeight="1" x14ac:dyDescent="0.2">
      <c r="A707" s="44" t="s">
        <v>0</v>
      </c>
      <c r="B707" s="47" t="s">
        <v>453</v>
      </c>
      <c r="C707" s="41" t="s">
        <v>339</v>
      </c>
      <c r="D707" s="42">
        <v>120423</v>
      </c>
      <c r="E707" s="42">
        <v>266237</v>
      </c>
      <c r="F707" s="45">
        <v>45.2</v>
      </c>
      <c r="G707" s="45">
        <v>23.3</v>
      </c>
      <c r="H707" s="45">
        <v>51.8</v>
      </c>
    </row>
    <row r="708" spans="1:8" ht="12" customHeight="1" x14ac:dyDescent="0.2">
      <c r="A708" s="44" t="s">
        <v>0</v>
      </c>
      <c r="B708" s="47" t="s">
        <v>454</v>
      </c>
      <c r="C708" s="41" t="s">
        <v>0</v>
      </c>
      <c r="D708" s="42">
        <v>56419</v>
      </c>
      <c r="E708" s="42">
        <v>121023</v>
      </c>
      <c r="F708" s="45">
        <v>46.6</v>
      </c>
      <c r="G708" s="45">
        <v>33</v>
      </c>
      <c r="H708" s="45">
        <v>54.9</v>
      </c>
    </row>
    <row r="709" spans="1:8" ht="12" customHeight="1" x14ac:dyDescent="0.2">
      <c r="A709" s="44" t="s">
        <v>0</v>
      </c>
      <c r="B709" s="47" t="s">
        <v>455</v>
      </c>
      <c r="C709" s="41" t="s">
        <v>340</v>
      </c>
      <c r="D709" s="42">
        <v>41913</v>
      </c>
      <c r="E709" s="42">
        <v>105775</v>
      </c>
      <c r="F709" s="45">
        <v>39.6</v>
      </c>
      <c r="G709" s="45">
        <v>25.2</v>
      </c>
      <c r="H709" s="45">
        <v>48.2</v>
      </c>
    </row>
    <row r="710" spans="1:8" ht="12" customHeight="1" x14ac:dyDescent="0.2">
      <c r="A710" s="44" t="s">
        <v>0</v>
      </c>
      <c r="B710" s="47" t="s">
        <v>456</v>
      </c>
      <c r="C710" s="41" t="s">
        <v>0</v>
      </c>
      <c r="D710" s="42">
        <v>77580</v>
      </c>
      <c r="E710" s="42">
        <v>367826</v>
      </c>
      <c r="F710" s="45">
        <v>21.1</v>
      </c>
      <c r="G710" s="45">
        <v>15</v>
      </c>
      <c r="H710" s="45">
        <v>27.3</v>
      </c>
    </row>
    <row r="711" spans="1:8" ht="12" customHeight="1" x14ac:dyDescent="0.2">
      <c r="A711" s="44" t="s">
        <v>0</v>
      </c>
      <c r="B711" s="47" t="s">
        <v>457</v>
      </c>
      <c r="C711" s="41" t="s">
        <v>336</v>
      </c>
      <c r="D711" s="42">
        <v>99014</v>
      </c>
      <c r="E711" s="42">
        <v>208466</v>
      </c>
      <c r="F711" s="45">
        <v>47.5</v>
      </c>
      <c r="G711" s="45">
        <v>40.4</v>
      </c>
      <c r="H711" s="45">
        <v>54.3</v>
      </c>
    </row>
    <row r="712" spans="1:8" ht="12" customHeight="1" x14ac:dyDescent="0.2">
      <c r="A712" s="44" t="s">
        <v>0</v>
      </c>
      <c r="B712" s="47" t="s">
        <v>0</v>
      </c>
      <c r="C712" s="41" t="s">
        <v>337</v>
      </c>
      <c r="D712" s="42">
        <v>31034</v>
      </c>
      <c r="E712" s="42">
        <v>208466</v>
      </c>
      <c r="F712" s="45">
        <v>14.9</v>
      </c>
      <c r="G712" s="45">
        <v>10.7</v>
      </c>
      <c r="H712" s="45">
        <v>18</v>
      </c>
    </row>
    <row r="713" spans="1:8" ht="12" customHeight="1" x14ac:dyDescent="0.2">
      <c r="A713" s="44" t="s">
        <v>0</v>
      </c>
      <c r="B713" s="47" t="s">
        <v>0</v>
      </c>
      <c r="C713" s="41" t="s">
        <v>338</v>
      </c>
      <c r="D713" s="42">
        <v>78418</v>
      </c>
      <c r="E713" s="42">
        <v>208466</v>
      </c>
      <c r="F713" s="45">
        <v>37.6</v>
      </c>
      <c r="G713" s="45">
        <v>30.2</v>
      </c>
      <c r="H713" s="45">
        <v>43.4</v>
      </c>
    </row>
    <row r="714" spans="1:8" ht="24" customHeight="1" x14ac:dyDescent="0.2">
      <c r="A714" s="44" t="s">
        <v>0</v>
      </c>
      <c r="B714" s="47" t="s">
        <v>458</v>
      </c>
      <c r="C714" s="41" t="s">
        <v>459</v>
      </c>
      <c r="D714" s="42" t="s">
        <v>0</v>
      </c>
      <c r="E714" s="42" t="s">
        <v>0</v>
      </c>
      <c r="F714" s="43" t="s">
        <v>0</v>
      </c>
      <c r="G714" s="43" t="s">
        <v>0</v>
      </c>
      <c r="H714" s="43" t="s">
        <v>0</v>
      </c>
    </row>
    <row r="715" spans="1:8" ht="12" customHeight="1" x14ac:dyDescent="0.2">
      <c r="A715" s="44" t="s">
        <v>0</v>
      </c>
      <c r="B715" s="47" t="s">
        <v>0</v>
      </c>
      <c r="C715" s="41" t="s">
        <v>342</v>
      </c>
      <c r="D715" s="42">
        <v>151878</v>
      </c>
      <c r="E715" s="42">
        <v>245576</v>
      </c>
      <c r="F715" s="45">
        <v>61.8</v>
      </c>
      <c r="G715" s="45">
        <v>42.8</v>
      </c>
      <c r="H715" s="45">
        <v>70.400000000000006</v>
      </c>
    </row>
    <row r="716" spans="1:8" ht="12" customHeight="1" x14ac:dyDescent="0.2">
      <c r="A716" s="44" t="s">
        <v>0</v>
      </c>
      <c r="B716" s="47" t="s">
        <v>0</v>
      </c>
      <c r="C716" s="41" t="s">
        <v>343</v>
      </c>
      <c r="D716" s="42">
        <v>7448</v>
      </c>
      <c r="E716" s="42">
        <v>245576</v>
      </c>
      <c r="F716" s="45">
        <v>3</v>
      </c>
      <c r="G716" s="45">
        <v>1.3</v>
      </c>
      <c r="H716" s="45">
        <v>3.6</v>
      </c>
    </row>
    <row r="717" spans="1:8" ht="12" customHeight="1" x14ac:dyDescent="0.2">
      <c r="A717" s="44" t="s">
        <v>0</v>
      </c>
      <c r="B717" s="47" t="s">
        <v>0</v>
      </c>
      <c r="C717" s="41" t="s">
        <v>344</v>
      </c>
      <c r="D717" s="42">
        <v>37113</v>
      </c>
      <c r="E717" s="42">
        <v>245576</v>
      </c>
      <c r="F717" s="45">
        <v>15.1</v>
      </c>
      <c r="G717" s="45">
        <v>9.1999999999999993</v>
      </c>
      <c r="H717" s="45">
        <v>17.600000000000001</v>
      </c>
    </row>
    <row r="718" spans="1:8" ht="12" customHeight="1" x14ac:dyDescent="0.2">
      <c r="A718" s="44" t="s">
        <v>0</v>
      </c>
      <c r="B718" s="47" t="s">
        <v>0</v>
      </c>
      <c r="C718" s="41" t="s">
        <v>345</v>
      </c>
      <c r="D718" s="42">
        <v>39242</v>
      </c>
      <c r="E718" s="42">
        <v>245576</v>
      </c>
      <c r="F718" s="45">
        <v>16</v>
      </c>
      <c r="G718" s="45">
        <v>10.9</v>
      </c>
      <c r="H718" s="45">
        <v>18.399999999999999</v>
      </c>
    </row>
    <row r="719" spans="1:8" ht="12" customHeight="1" x14ac:dyDescent="0.2">
      <c r="A719" s="44" t="s">
        <v>0</v>
      </c>
      <c r="B719" s="47" t="s">
        <v>0</v>
      </c>
      <c r="C719" s="41" t="s">
        <v>346</v>
      </c>
      <c r="D719" s="42">
        <v>68075</v>
      </c>
      <c r="E719" s="42">
        <v>245576</v>
      </c>
      <c r="F719" s="45">
        <v>27.7</v>
      </c>
      <c r="G719" s="45">
        <v>16.5</v>
      </c>
      <c r="H719" s="45">
        <v>33.1</v>
      </c>
    </row>
    <row r="720" spans="1:8" ht="12" customHeight="1" x14ac:dyDescent="0.2">
      <c r="A720" s="44" t="s">
        <v>0</v>
      </c>
      <c r="B720" s="47" t="s">
        <v>0</v>
      </c>
      <c r="C720" s="41" t="s">
        <v>347</v>
      </c>
      <c r="D720" s="42">
        <v>93698</v>
      </c>
      <c r="E720" s="42">
        <v>245576</v>
      </c>
      <c r="F720" s="45">
        <v>38.200000000000003</v>
      </c>
      <c r="G720" s="45">
        <v>29.6</v>
      </c>
      <c r="H720" s="45">
        <v>57.2</v>
      </c>
    </row>
    <row r="721" spans="1:8" ht="36" customHeight="1" x14ac:dyDescent="0.2">
      <c r="A721" s="44" t="s">
        <v>0</v>
      </c>
      <c r="B721" s="47" t="s">
        <v>0</v>
      </c>
      <c r="C721" s="41" t="s">
        <v>460</v>
      </c>
      <c r="D721" s="42" t="s">
        <v>0</v>
      </c>
      <c r="E721" s="42" t="s">
        <v>0</v>
      </c>
      <c r="F721" s="43" t="s">
        <v>0</v>
      </c>
      <c r="G721" s="43" t="s">
        <v>0</v>
      </c>
      <c r="H721" s="43" t="s">
        <v>0</v>
      </c>
    </row>
    <row r="722" spans="1:8" ht="12" customHeight="1" x14ac:dyDescent="0.2">
      <c r="A722" s="44" t="s">
        <v>0</v>
      </c>
      <c r="B722" s="47" t="s">
        <v>0</v>
      </c>
      <c r="C722" s="41" t="s">
        <v>348</v>
      </c>
      <c r="D722" s="42">
        <v>7448</v>
      </c>
      <c r="E722" s="42">
        <v>151878</v>
      </c>
      <c r="F722" s="45">
        <v>4.9000000000000004</v>
      </c>
      <c r="G722" s="45">
        <v>2.5</v>
      </c>
      <c r="H722" s="45">
        <v>5.8</v>
      </c>
    </row>
    <row r="723" spans="1:8" ht="12" customHeight="1" x14ac:dyDescent="0.2">
      <c r="A723" s="44" t="s">
        <v>0</v>
      </c>
      <c r="B723" s="47" t="s">
        <v>0</v>
      </c>
      <c r="C723" s="41" t="s">
        <v>334</v>
      </c>
      <c r="D723" s="42">
        <v>37113</v>
      </c>
      <c r="E723" s="42">
        <v>151878</v>
      </c>
      <c r="F723" s="45">
        <v>24.4</v>
      </c>
      <c r="G723" s="45">
        <v>20.399999999999999</v>
      </c>
      <c r="H723" s="45">
        <v>26.7</v>
      </c>
    </row>
    <row r="724" spans="1:8" ht="12" customHeight="1" x14ac:dyDescent="0.2">
      <c r="A724" s="44" t="s">
        <v>0</v>
      </c>
      <c r="B724" s="47" t="s">
        <v>0</v>
      </c>
      <c r="C724" s="41" t="s">
        <v>349</v>
      </c>
      <c r="D724" s="42">
        <v>39242</v>
      </c>
      <c r="E724" s="42">
        <v>151878</v>
      </c>
      <c r="F724" s="45">
        <v>25.8</v>
      </c>
      <c r="G724" s="45">
        <v>24.1</v>
      </c>
      <c r="H724" s="45">
        <v>28.1</v>
      </c>
    </row>
    <row r="725" spans="1:8" ht="12" customHeight="1" x14ac:dyDescent="0.2">
      <c r="A725" s="44" t="s">
        <v>0</v>
      </c>
      <c r="B725" s="47" t="s">
        <v>0</v>
      </c>
      <c r="C725" s="41" t="s">
        <v>350</v>
      </c>
      <c r="D725" s="42">
        <v>68075</v>
      </c>
      <c r="E725" s="42">
        <v>151878</v>
      </c>
      <c r="F725" s="45">
        <v>44.8</v>
      </c>
      <c r="G725" s="45">
        <v>40.299999999999997</v>
      </c>
      <c r="H725" s="45">
        <v>50.9</v>
      </c>
    </row>
    <row r="726" spans="1:8" ht="12" customHeight="1" x14ac:dyDescent="0.2">
      <c r="A726" s="44" t="s">
        <v>0</v>
      </c>
      <c r="B726" s="47" t="s">
        <v>461</v>
      </c>
      <c r="C726" s="41" t="s">
        <v>351</v>
      </c>
      <c r="D726" s="42">
        <v>39604</v>
      </c>
      <c r="E726" s="42">
        <v>88243</v>
      </c>
      <c r="F726" s="45">
        <v>44.9</v>
      </c>
      <c r="G726" s="45">
        <v>43.5</v>
      </c>
      <c r="H726" s="45">
        <v>72.099999999999994</v>
      </c>
    </row>
    <row r="727" spans="1:8" ht="12" customHeight="1" x14ac:dyDescent="0.2">
      <c r="A727" s="44" t="s">
        <v>0</v>
      </c>
      <c r="B727" s="47" t="s">
        <v>0</v>
      </c>
      <c r="C727" s="41" t="s">
        <v>352</v>
      </c>
      <c r="D727" s="42">
        <v>48639</v>
      </c>
      <c r="E727" s="42">
        <v>88243</v>
      </c>
      <c r="F727" s="45">
        <v>55.1</v>
      </c>
      <c r="G727" s="45">
        <v>27.9</v>
      </c>
      <c r="H727" s="45">
        <v>56.5</v>
      </c>
    </row>
    <row r="728" spans="1:8" ht="12" customHeight="1" x14ac:dyDescent="0.2">
      <c r="A728" s="44" t="s">
        <v>0</v>
      </c>
      <c r="B728" s="47" t="s">
        <v>462</v>
      </c>
      <c r="C728" s="41" t="s">
        <v>333</v>
      </c>
      <c r="D728" s="42">
        <v>7872</v>
      </c>
      <c r="E728" s="42">
        <v>13503</v>
      </c>
      <c r="F728" s="45">
        <v>58.3</v>
      </c>
      <c r="G728" s="45">
        <v>49.3</v>
      </c>
      <c r="H728" s="45">
        <v>66.7</v>
      </c>
    </row>
    <row r="729" spans="1:8" ht="12" customHeight="1" x14ac:dyDescent="0.2">
      <c r="A729" s="44" t="s">
        <v>0</v>
      </c>
      <c r="B729" s="47" t="s">
        <v>0</v>
      </c>
      <c r="C729" s="41" t="s">
        <v>353</v>
      </c>
      <c r="D729" s="42">
        <v>896</v>
      </c>
      <c r="E729" s="42">
        <v>13503</v>
      </c>
      <c r="F729" s="45">
        <v>6.6</v>
      </c>
      <c r="G729" s="45">
        <v>4.8</v>
      </c>
      <c r="H729" s="45">
        <v>10.3</v>
      </c>
    </row>
    <row r="730" spans="1:8" ht="12" customHeight="1" x14ac:dyDescent="0.2">
      <c r="A730" s="44" t="s">
        <v>0</v>
      </c>
      <c r="B730" s="47" t="s">
        <v>0</v>
      </c>
      <c r="C730" s="41" t="s">
        <v>335</v>
      </c>
      <c r="D730" s="42">
        <v>4735</v>
      </c>
      <c r="E730" s="42">
        <v>13503</v>
      </c>
      <c r="F730" s="45">
        <v>35.1</v>
      </c>
      <c r="G730" s="45">
        <v>25</v>
      </c>
      <c r="H730" s="45">
        <v>42.5</v>
      </c>
    </row>
    <row r="731" spans="1:8" ht="12" customHeight="1" x14ac:dyDescent="0.2">
      <c r="A731" s="44" t="s">
        <v>0</v>
      </c>
      <c r="B731" s="40" t="s">
        <v>463</v>
      </c>
      <c r="C731" s="41" t="s">
        <v>0</v>
      </c>
      <c r="D731" s="42" t="s">
        <v>0</v>
      </c>
      <c r="E731" s="42" t="s">
        <v>0</v>
      </c>
      <c r="F731" s="43" t="s">
        <v>0</v>
      </c>
      <c r="G731" s="43" t="s">
        <v>0</v>
      </c>
      <c r="H731" s="43" t="s">
        <v>0</v>
      </c>
    </row>
    <row r="732" spans="1:8" ht="12" customHeight="1" x14ac:dyDescent="0.2">
      <c r="A732" s="44" t="s">
        <v>0</v>
      </c>
      <c r="B732" s="47" t="s">
        <v>464</v>
      </c>
      <c r="C732" s="41" t="s">
        <v>0</v>
      </c>
      <c r="D732" s="42">
        <v>24804</v>
      </c>
      <c r="E732" s="42">
        <v>97964</v>
      </c>
      <c r="F732" s="45">
        <v>25.3</v>
      </c>
      <c r="G732" s="45">
        <v>16.2</v>
      </c>
      <c r="H732" s="45">
        <v>29.5</v>
      </c>
    </row>
    <row r="733" spans="1:8" ht="12" customHeight="1" x14ac:dyDescent="0.2">
      <c r="A733" s="44" t="s">
        <v>0</v>
      </c>
      <c r="B733" s="47" t="s">
        <v>466</v>
      </c>
      <c r="C733" s="41" t="s">
        <v>0</v>
      </c>
      <c r="D733" s="42">
        <v>28608</v>
      </c>
      <c r="E733" s="42">
        <v>49192</v>
      </c>
      <c r="F733" s="45">
        <v>58.2</v>
      </c>
      <c r="G733" s="45">
        <v>43</v>
      </c>
      <c r="H733" s="45">
        <v>67.400000000000006</v>
      </c>
    </row>
    <row r="734" spans="1:8" ht="12" customHeight="1" x14ac:dyDescent="0.2">
      <c r="A734" s="44" t="s">
        <v>0</v>
      </c>
      <c r="B734" s="47" t="s">
        <v>467</v>
      </c>
      <c r="C734" s="41" t="s">
        <v>354</v>
      </c>
      <c r="D734" s="42">
        <v>22226</v>
      </c>
      <c r="E734" s="42">
        <v>49156</v>
      </c>
      <c r="F734" s="45">
        <v>45.2</v>
      </c>
      <c r="G734" s="45">
        <v>33.299999999999997</v>
      </c>
      <c r="H734" s="45">
        <v>54.2</v>
      </c>
    </row>
    <row r="735" spans="1:8" ht="12" customHeight="1" x14ac:dyDescent="0.2">
      <c r="A735" s="44" t="s">
        <v>0</v>
      </c>
      <c r="B735" s="47" t="s">
        <v>0</v>
      </c>
      <c r="C735" s="41" t="s">
        <v>355</v>
      </c>
      <c r="D735" s="42">
        <v>30533</v>
      </c>
      <c r="E735" s="42">
        <v>49156</v>
      </c>
      <c r="F735" s="45">
        <v>62.1</v>
      </c>
      <c r="G735" s="45">
        <v>47.1</v>
      </c>
      <c r="H735" s="45">
        <v>71.2</v>
      </c>
    </row>
    <row r="736" spans="1:8" ht="12" customHeight="1" x14ac:dyDescent="0.2">
      <c r="A736" s="44" t="s">
        <v>0</v>
      </c>
      <c r="B736" s="47" t="s">
        <v>486</v>
      </c>
      <c r="C736" s="41" t="s">
        <v>469</v>
      </c>
      <c r="D736" s="42" t="s">
        <v>0</v>
      </c>
      <c r="E736" s="42" t="s">
        <v>0</v>
      </c>
      <c r="F736" s="43" t="s">
        <v>0</v>
      </c>
      <c r="G736" s="43" t="s">
        <v>0</v>
      </c>
      <c r="H736" s="43" t="s">
        <v>0</v>
      </c>
    </row>
    <row r="737" spans="1:8" ht="12" customHeight="1" x14ac:dyDescent="0.2">
      <c r="A737" s="44" t="s">
        <v>0</v>
      </c>
      <c r="B737" s="47" t="s">
        <v>0</v>
      </c>
      <c r="C737" s="41" t="s">
        <v>356</v>
      </c>
      <c r="D737" s="42">
        <v>6595</v>
      </c>
      <c r="E737" s="42">
        <v>48457</v>
      </c>
      <c r="F737" s="45">
        <v>13.6</v>
      </c>
      <c r="G737" s="45">
        <v>7.8</v>
      </c>
      <c r="H737" s="45">
        <v>17.2</v>
      </c>
    </row>
    <row r="738" spans="1:8" ht="12" customHeight="1" x14ac:dyDescent="0.2">
      <c r="A738" s="44" t="s">
        <v>0</v>
      </c>
      <c r="B738" s="47" t="s">
        <v>0</v>
      </c>
      <c r="C738" s="41" t="s">
        <v>357</v>
      </c>
      <c r="D738" s="42">
        <v>2640</v>
      </c>
      <c r="E738" s="42">
        <v>48457</v>
      </c>
      <c r="F738" s="45">
        <v>5.4</v>
      </c>
      <c r="G738" s="45">
        <v>0.5</v>
      </c>
      <c r="H738" s="45">
        <v>6</v>
      </c>
    </row>
    <row r="739" spans="1:8" ht="12" customHeight="1" x14ac:dyDescent="0.2">
      <c r="A739" s="44" t="s">
        <v>0</v>
      </c>
      <c r="B739" s="47" t="s">
        <v>0</v>
      </c>
      <c r="C739" s="41" t="s">
        <v>358</v>
      </c>
      <c r="D739" s="42">
        <v>20056</v>
      </c>
      <c r="E739" s="42">
        <v>48457</v>
      </c>
      <c r="F739" s="45">
        <v>41.4</v>
      </c>
      <c r="G739" s="45">
        <v>24.5</v>
      </c>
      <c r="H739" s="45">
        <v>51.7</v>
      </c>
    </row>
    <row r="740" spans="1:8" ht="12" customHeight="1" x14ac:dyDescent="0.2">
      <c r="A740" s="44" t="s">
        <v>0</v>
      </c>
      <c r="B740" s="47" t="s">
        <v>0</v>
      </c>
      <c r="C740" s="41" t="s">
        <v>359</v>
      </c>
      <c r="D740" s="42">
        <v>19166</v>
      </c>
      <c r="E740" s="42">
        <v>48457</v>
      </c>
      <c r="F740" s="45">
        <v>39.6</v>
      </c>
      <c r="G740" s="45">
        <v>31.9</v>
      </c>
      <c r="H740" s="45">
        <v>53.3</v>
      </c>
    </row>
    <row r="741" spans="1:8" ht="12" customHeight="1" x14ac:dyDescent="0.2">
      <c r="A741" s="44" t="s">
        <v>0</v>
      </c>
      <c r="B741" s="40" t="s">
        <v>0</v>
      </c>
      <c r="C741" s="41" t="s">
        <v>470</v>
      </c>
      <c r="D741" s="42" t="s">
        <v>0</v>
      </c>
      <c r="E741" s="42" t="s">
        <v>0</v>
      </c>
      <c r="F741" s="43" t="s">
        <v>0</v>
      </c>
      <c r="G741" s="43" t="s">
        <v>0</v>
      </c>
      <c r="H741" s="43" t="s">
        <v>0</v>
      </c>
    </row>
    <row r="742" spans="1:8" ht="12" customHeight="1" x14ac:dyDescent="0.2">
      <c r="A742" s="44" t="s">
        <v>0</v>
      </c>
      <c r="B742" s="47" t="s">
        <v>0</v>
      </c>
      <c r="C742" s="41" t="s">
        <v>356</v>
      </c>
      <c r="D742" s="42">
        <v>3598</v>
      </c>
      <c r="E742" s="42">
        <v>18597</v>
      </c>
      <c r="F742" s="45">
        <v>19.3</v>
      </c>
      <c r="G742" s="45">
        <v>8.8000000000000007</v>
      </c>
      <c r="H742" s="45">
        <v>23.5</v>
      </c>
    </row>
    <row r="743" spans="1:8" ht="12" customHeight="1" x14ac:dyDescent="0.2">
      <c r="A743" s="44" t="s">
        <v>0</v>
      </c>
      <c r="B743" s="47" t="s">
        <v>0</v>
      </c>
      <c r="C743" s="41" t="s">
        <v>357</v>
      </c>
      <c r="D743" s="42">
        <v>748</v>
      </c>
      <c r="E743" s="42">
        <v>18597</v>
      </c>
      <c r="F743" s="45">
        <v>4</v>
      </c>
      <c r="G743" s="43" t="s">
        <v>269</v>
      </c>
      <c r="H743" s="45">
        <v>4.5</v>
      </c>
    </row>
    <row r="744" spans="1:8" ht="12" customHeight="1" x14ac:dyDescent="0.2">
      <c r="A744" s="44" t="s">
        <v>0</v>
      </c>
      <c r="B744" s="47" t="s">
        <v>0</v>
      </c>
      <c r="C744" s="41" t="s">
        <v>358</v>
      </c>
      <c r="D744" s="42">
        <v>6687</v>
      </c>
      <c r="E744" s="42">
        <v>18597</v>
      </c>
      <c r="F744" s="45">
        <v>36</v>
      </c>
      <c r="G744" s="45">
        <v>19.899999999999999</v>
      </c>
      <c r="H744" s="45">
        <v>45.9</v>
      </c>
    </row>
    <row r="745" spans="1:8" ht="12" customHeight="1" x14ac:dyDescent="0.2">
      <c r="A745" s="44" t="s">
        <v>0</v>
      </c>
      <c r="B745" s="47" t="s">
        <v>0</v>
      </c>
      <c r="C745" s="41" t="s">
        <v>359</v>
      </c>
      <c r="D745" s="42">
        <v>7564</v>
      </c>
      <c r="E745" s="42">
        <v>18597</v>
      </c>
      <c r="F745" s="45">
        <v>40.700000000000003</v>
      </c>
      <c r="G745" s="45">
        <v>32.9</v>
      </c>
      <c r="H745" s="45">
        <v>53.6</v>
      </c>
    </row>
    <row r="746" spans="1:8" ht="12" customHeight="1" x14ac:dyDescent="0.2">
      <c r="A746" s="44" t="s">
        <v>0</v>
      </c>
      <c r="B746" s="40" t="s">
        <v>0</v>
      </c>
      <c r="C746" s="41" t="s">
        <v>471</v>
      </c>
      <c r="D746" s="42" t="s">
        <v>0</v>
      </c>
      <c r="E746" s="42" t="s">
        <v>0</v>
      </c>
      <c r="F746" s="43" t="s">
        <v>0</v>
      </c>
      <c r="G746" s="43" t="s">
        <v>0</v>
      </c>
      <c r="H746" s="43" t="s">
        <v>0</v>
      </c>
    </row>
    <row r="747" spans="1:8" ht="12" customHeight="1" x14ac:dyDescent="0.2">
      <c r="A747" s="44" t="s">
        <v>0</v>
      </c>
      <c r="B747" s="47" t="s">
        <v>0</v>
      </c>
      <c r="C747" s="41" t="s">
        <v>356</v>
      </c>
      <c r="D747" s="42">
        <v>8374</v>
      </c>
      <c r="E747" s="42">
        <v>57232</v>
      </c>
      <c r="F747" s="45">
        <v>14.6</v>
      </c>
      <c r="G747" s="45">
        <v>8.5</v>
      </c>
      <c r="H747" s="45">
        <v>19.3</v>
      </c>
    </row>
    <row r="748" spans="1:8" ht="12" customHeight="1" x14ac:dyDescent="0.2">
      <c r="A748" s="44" t="s">
        <v>0</v>
      </c>
      <c r="B748" s="47" t="s">
        <v>0</v>
      </c>
      <c r="C748" s="41" t="s">
        <v>357</v>
      </c>
      <c r="D748" s="42">
        <v>3070</v>
      </c>
      <c r="E748" s="42">
        <v>57232</v>
      </c>
      <c r="F748" s="45">
        <v>5.4</v>
      </c>
      <c r="G748" s="45">
        <v>0.5</v>
      </c>
      <c r="H748" s="45">
        <v>5.6</v>
      </c>
    </row>
    <row r="749" spans="1:8" ht="12" customHeight="1" x14ac:dyDescent="0.2">
      <c r="A749" s="44" t="s">
        <v>0</v>
      </c>
      <c r="B749" s="47" t="s">
        <v>0</v>
      </c>
      <c r="C749" s="41" t="s">
        <v>358</v>
      </c>
      <c r="D749" s="42">
        <v>22157</v>
      </c>
      <c r="E749" s="42">
        <v>57232</v>
      </c>
      <c r="F749" s="45">
        <v>38.700000000000003</v>
      </c>
      <c r="G749" s="45">
        <v>22.5</v>
      </c>
      <c r="H749" s="45">
        <v>48.1</v>
      </c>
    </row>
    <row r="750" spans="1:8" ht="12" customHeight="1" x14ac:dyDescent="0.2">
      <c r="A750" s="44" t="s">
        <v>0</v>
      </c>
      <c r="B750" s="47" t="s">
        <v>0</v>
      </c>
      <c r="C750" s="41" t="s">
        <v>359</v>
      </c>
      <c r="D750" s="42">
        <v>23631</v>
      </c>
      <c r="E750" s="42">
        <v>57232</v>
      </c>
      <c r="F750" s="45">
        <v>41.3</v>
      </c>
      <c r="G750" s="45">
        <v>34.6</v>
      </c>
      <c r="H750" s="45">
        <v>53.5</v>
      </c>
    </row>
    <row r="751" spans="1:8" ht="12" customHeight="1" x14ac:dyDescent="0.2">
      <c r="A751" s="44" t="s">
        <v>0</v>
      </c>
      <c r="B751" s="47" t="s">
        <v>493</v>
      </c>
      <c r="C751" s="41" t="s">
        <v>0</v>
      </c>
      <c r="D751" s="42">
        <v>18704</v>
      </c>
      <c r="E751" s="42">
        <v>28613</v>
      </c>
      <c r="F751" s="45">
        <v>65.400000000000006</v>
      </c>
      <c r="G751" s="45">
        <v>62.2</v>
      </c>
      <c r="H751" s="45">
        <v>73.8</v>
      </c>
    </row>
    <row r="752" spans="1:8" ht="12" customHeight="1" x14ac:dyDescent="0.2">
      <c r="A752" s="44" t="s">
        <v>0</v>
      </c>
      <c r="B752" s="47" t="s">
        <v>473</v>
      </c>
      <c r="C752" s="41" t="s">
        <v>360</v>
      </c>
      <c r="D752" s="42">
        <v>9065</v>
      </c>
      <c r="E752" s="42">
        <v>22230</v>
      </c>
      <c r="F752" s="45">
        <v>40.799999999999997</v>
      </c>
      <c r="G752" s="45">
        <v>33.299999999999997</v>
      </c>
      <c r="H752" s="45">
        <v>49.3</v>
      </c>
    </row>
    <row r="753" spans="1:8" ht="12" customHeight="1" x14ac:dyDescent="0.2">
      <c r="A753" s="44" t="s">
        <v>0</v>
      </c>
      <c r="B753" s="47" t="s">
        <v>474</v>
      </c>
      <c r="C753" s="41" t="s">
        <v>469</v>
      </c>
      <c r="D753" s="42" t="s">
        <v>0</v>
      </c>
      <c r="E753" s="42" t="s">
        <v>0</v>
      </c>
      <c r="F753" s="43" t="s">
        <v>0</v>
      </c>
      <c r="G753" s="43" t="s">
        <v>0</v>
      </c>
      <c r="H753" s="43" t="s">
        <v>0</v>
      </c>
    </row>
    <row r="754" spans="1:8" ht="12" customHeight="1" x14ac:dyDescent="0.2">
      <c r="A754" s="44" t="s">
        <v>0</v>
      </c>
      <c r="B754" s="47" t="s">
        <v>0</v>
      </c>
      <c r="C754" s="41" t="s">
        <v>334</v>
      </c>
      <c r="D754" s="42">
        <v>7646</v>
      </c>
      <c r="E754" s="42">
        <v>20005</v>
      </c>
      <c r="F754" s="45">
        <v>38.200000000000003</v>
      </c>
      <c r="G754" s="45">
        <v>26.7</v>
      </c>
      <c r="H754" s="45">
        <v>50</v>
      </c>
    </row>
    <row r="755" spans="1:8" ht="12" customHeight="1" x14ac:dyDescent="0.2">
      <c r="A755" s="44" t="s">
        <v>0</v>
      </c>
      <c r="B755" s="47" t="s">
        <v>0</v>
      </c>
      <c r="C755" s="41" t="s">
        <v>333</v>
      </c>
      <c r="D755" s="42">
        <v>6150</v>
      </c>
      <c r="E755" s="42">
        <v>20005</v>
      </c>
      <c r="F755" s="45">
        <v>30.7</v>
      </c>
      <c r="G755" s="45">
        <v>25.3</v>
      </c>
      <c r="H755" s="45">
        <v>36.4</v>
      </c>
    </row>
    <row r="756" spans="1:8" ht="12" customHeight="1" x14ac:dyDescent="0.2">
      <c r="A756" s="44" t="s">
        <v>0</v>
      </c>
      <c r="B756" s="47" t="s">
        <v>0</v>
      </c>
      <c r="C756" s="41" t="s">
        <v>353</v>
      </c>
      <c r="D756" s="42">
        <v>1129</v>
      </c>
      <c r="E756" s="42">
        <v>20005</v>
      </c>
      <c r="F756" s="45">
        <v>5.6</v>
      </c>
      <c r="G756" s="45">
        <v>1.8</v>
      </c>
      <c r="H756" s="45">
        <v>7.9</v>
      </c>
    </row>
    <row r="757" spans="1:8" ht="12" customHeight="1" x14ac:dyDescent="0.2">
      <c r="A757" s="44" t="s">
        <v>0</v>
      </c>
      <c r="B757" s="47" t="s">
        <v>0</v>
      </c>
      <c r="C757" s="41" t="s">
        <v>335</v>
      </c>
      <c r="D757" s="42">
        <v>5080</v>
      </c>
      <c r="E757" s="42">
        <v>20005</v>
      </c>
      <c r="F757" s="45">
        <v>25.4</v>
      </c>
      <c r="G757" s="45">
        <v>14.3</v>
      </c>
      <c r="H757" s="45">
        <v>34.799999999999997</v>
      </c>
    </row>
    <row r="758" spans="1:8" ht="12" customHeight="1" x14ac:dyDescent="0.2">
      <c r="A758" s="44" t="s">
        <v>0</v>
      </c>
      <c r="B758" s="40" t="s">
        <v>0</v>
      </c>
      <c r="C758" s="41" t="s">
        <v>470</v>
      </c>
      <c r="D758" s="42" t="s">
        <v>0</v>
      </c>
      <c r="E758" s="42" t="s">
        <v>0</v>
      </c>
      <c r="F758" s="43" t="s">
        <v>0</v>
      </c>
      <c r="G758" s="43" t="s">
        <v>0</v>
      </c>
      <c r="H758" s="43" t="s">
        <v>0</v>
      </c>
    </row>
    <row r="759" spans="1:8" ht="12" customHeight="1" x14ac:dyDescent="0.2">
      <c r="A759" s="44" t="s">
        <v>0</v>
      </c>
      <c r="B759" s="47" t="s">
        <v>0</v>
      </c>
      <c r="C759" s="41" t="s">
        <v>334</v>
      </c>
      <c r="D759" s="42">
        <v>2603</v>
      </c>
      <c r="E759" s="42">
        <v>6539</v>
      </c>
      <c r="F759" s="45">
        <v>39.799999999999997</v>
      </c>
      <c r="G759" s="45">
        <v>22</v>
      </c>
      <c r="H759" s="45">
        <v>50</v>
      </c>
    </row>
    <row r="760" spans="1:8" ht="12" customHeight="1" x14ac:dyDescent="0.2">
      <c r="A760" s="44" t="s">
        <v>0</v>
      </c>
      <c r="B760" s="47" t="s">
        <v>0</v>
      </c>
      <c r="C760" s="41" t="s">
        <v>333</v>
      </c>
      <c r="D760" s="42">
        <v>1837</v>
      </c>
      <c r="E760" s="42">
        <v>6539</v>
      </c>
      <c r="F760" s="45">
        <v>28.1</v>
      </c>
      <c r="G760" s="45">
        <v>18.600000000000001</v>
      </c>
      <c r="H760" s="45">
        <v>34.5</v>
      </c>
    </row>
    <row r="761" spans="1:8" ht="12" customHeight="1" x14ac:dyDescent="0.2">
      <c r="A761" s="44" t="s">
        <v>0</v>
      </c>
      <c r="B761" s="47" t="s">
        <v>0</v>
      </c>
      <c r="C761" s="41" t="s">
        <v>353</v>
      </c>
      <c r="D761" s="42">
        <v>496</v>
      </c>
      <c r="E761" s="42">
        <v>6539</v>
      </c>
      <c r="F761" s="45">
        <v>7.6</v>
      </c>
      <c r="G761" s="43" t="s">
        <v>269</v>
      </c>
      <c r="H761" s="45">
        <v>10.5</v>
      </c>
    </row>
    <row r="762" spans="1:8" ht="12" customHeight="1" x14ac:dyDescent="0.2">
      <c r="A762" s="44" t="s">
        <v>0</v>
      </c>
      <c r="B762" s="47" t="s">
        <v>0</v>
      </c>
      <c r="C762" s="41" t="s">
        <v>335</v>
      </c>
      <c r="D762" s="42">
        <v>1603</v>
      </c>
      <c r="E762" s="42">
        <v>6539</v>
      </c>
      <c r="F762" s="45">
        <v>24.5</v>
      </c>
      <c r="G762" s="45">
        <v>12.3</v>
      </c>
      <c r="H762" s="45">
        <v>37.5</v>
      </c>
    </row>
    <row r="763" spans="1:8" ht="12" customHeight="1" x14ac:dyDescent="0.2">
      <c r="A763" s="44" t="s">
        <v>0</v>
      </c>
      <c r="B763" s="40" t="s">
        <v>0</v>
      </c>
      <c r="C763" s="41" t="s">
        <v>471</v>
      </c>
      <c r="D763" s="42" t="s">
        <v>0</v>
      </c>
      <c r="E763" s="42" t="s">
        <v>0</v>
      </c>
      <c r="F763" s="43" t="s">
        <v>0</v>
      </c>
      <c r="G763" s="43" t="s">
        <v>0</v>
      </c>
      <c r="H763" s="43" t="s">
        <v>0</v>
      </c>
    </row>
    <row r="764" spans="1:8" ht="12" customHeight="1" x14ac:dyDescent="0.2">
      <c r="A764" s="44" t="s">
        <v>0</v>
      </c>
      <c r="B764" s="47" t="s">
        <v>0</v>
      </c>
      <c r="C764" s="41" t="s">
        <v>334</v>
      </c>
      <c r="D764" s="42">
        <v>8773</v>
      </c>
      <c r="E764" s="42">
        <v>21762</v>
      </c>
      <c r="F764" s="45">
        <v>40.299999999999997</v>
      </c>
      <c r="G764" s="45">
        <v>27.3</v>
      </c>
      <c r="H764" s="45">
        <v>50</v>
      </c>
    </row>
    <row r="765" spans="1:8" ht="12" customHeight="1" x14ac:dyDescent="0.2">
      <c r="A765" s="44" t="s">
        <v>0</v>
      </c>
      <c r="B765" s="47" t="s">
        <v>0</v>
      </c>
      <c r="C765" s="41" t="s">
        <v>333</v>
      </c>
      <c r="D765" s="42">
        <v>6555</v>
      </c>
      <c r="E765" s="42">
        <v>21762</v>
      </c>
      <c r="F765" s="45">
        <v>30.1</v>
      </c>
      <c r="G765" s="45">
        <v>25.2</v>
      </c>
      <c r="H765" s="45">
        <v>36.4</v>
      </c>
    </row>
    <row r="766" spans="1:8" ht="12" customHeight="1" x14ac:dyDescent="0.2">
      <c r="A766" s="44" t="s">
        <v>0</v>
      </c>
      <c r="B766" s="47" t="s">
        <v>0</v>
      </c>
      <c r="C766" s="41" t="s">
        <v>353</v>
      </c>
      <c r="D766" s="42">
        <v>1244</v>
      </c>
      <c r="E766" s="42">
        <v>21762</v>
      </c>
      <c r="F766" s="45">
        <v>5.7</v>
      </c>
      <c r="G766" s="45">
        <v>2</v>
      </c>
      <c r="H766" s="45">
        <v>7.9</v>
      </c>
    </row>
    <row r="767" spans="1:8" ht="12" customHeight="1" x14ac:dyDescent="0.2">
      <c r="A767" s="56" t="s">
        <v>0</v>
      </c>
      <c r="B767" s="57" t="s">
        <v>0</v>
      </c>
      <c r="C767" s="49" t="s">
        <v>335</v>
      </c>
      <c r="D767" s="50">
        <v>5190</v>
      </c>
      <c r="E767" s="50">
        <v>21762</v>
      </c>
      <c r="F767" s="51">
        <v>23.8</v>
      </c>
      <c r="G767" s="51">
        <v>13.7</v>
      </c>
      <c r="H767" s="51">
        <v>34</v>
      </c>
    </row>
    <row r="768" spans="1:8" ht="12" hidden="1" customHeight="1" x14ac:dyDescent="0.2"/>
    <row r="769" spans="1:8" ht="12" customHeight="1" x14ac:dyDescent="0.2">
      <c r="A769" s="74" t="s">
        <v>431</v>
      </c>
      <c r="B769" s="71"/>
      <c r="C769" s="71"/>
      <c r="D769" s="71"/>
      <c r="E769" s="71"/>
      <c r="F769" s="71"/>
      <c r="G769" s="71"/>
      <c r="H769" s="71"/>
    </row>
    <row r="770" spans="1:8" ht="12" customHeight="1" x14ac:dyDescent="0.2"/>
    <row r="771" spans="1:8" ht="12" customHeight="1" x14ac:dyDescent="0.2">
      <c r="A771" s="54" t="s">
        <v>284</v>
      </c>
    </row>
    <row r="772" spans="1:8" ht="12" customHeight="1" x14ac:dyDescent="0.2"/>
  </sheetData>
  <mergeCells count="2">
    <mergeCell ref="A2:H2"/>
    <mergeCell ref="A769:H769"/>
  </mergeCells>
  <hyperlinks>
    <hyperlink ref="A771" location="'Contents'!A1" display="#'Contents'!A1" xr:uid="{9B1F040F-9E4D-4965-97DD-8AD915A1013E}"/>
  </hyperlinks>
  <pageMargins left="0.01" right="0.01" top="0.5" bottom="0.5" header="0" footer="0"/>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L358"/>
  <sheetViews>
    <sheetView zoomScaleNormal="100" workbookViewId="0"/>
  </sheetViews>
  <sheetFormatPr defaultColWidth="11.42578125" defaultRowHeight="12.95" customHeight="1" x14ac:dyDescent="0.2"/>
  <cols>
    <col min="1" max="1" width="54.7109375" bestFit="1" customWidth="1"/>
    <col min="2" max="2" width="10.7109375" bestFit="1" customWidth="1"/>
    <col min="3" max="3" width="12.7109375" bestFit="1" customWidth="1"/>
    <col min="4" max="4" width="10.7109375" bestFit="1" customWidth="1"/>
    <col min="5" max="5" width="12.7109375" bestFit="1" customWidth="1"/>
    <col min="6" max="6" width="10.7109375" bestFit="1" customWidth="1"/>
    <col min="7" max="7" width="12.7109375" bestFit="1" customWidth="1"/>
    <col min="8" max="8" width="10.7109375" bestFit="1" customWidth="1"/>
    <col min="9" max="9" width="12.7109375" bestFit="1" customWidth="1"/>
    <col min="10" max="12" width="10.7109375" bestFit="1" customWidth="1"/>
  </cols>
  <sheetData>
    <row r="1" spans="1:12" ht="12.95" customHeight="1" x14ac:dyDescent="0.3">
      <c r="A1" s="78" t="s">
        <v>496</v>
      </c>
    </row>
    <row r="2" spans="1:12" ht="27" customHeight="1" x14ac:dyDescent="0.35">
      <c r="A2" s="2" t="s">
        <v>6</v>
      </c>
    </row>
    <row r="3" spans="1:12" ht="12" customHeight="1" x14ac:dyDescent="0.2">
      <c r="A3" s="1" t="s">
        <v>0</v>
      </c>
    </row>
    <row r="4" spans="1:12" ht="12" customHeight="1" x14ac:dyDescent="0.2">
      <c r="A4" s="3" t="s">
        <v>7</v>
      </c>
    </row>
    <row r="5" spans="1:12" ht="12" customHeight="1" x14ac:dyDescent="0.2">
      <c r="A5" s="3" t="s">
        <v>8</v>
      </c>
    </row>
    <row r="6" spans="1:12"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12" ht="12" customHeight="1" x14ac:dyDescent="0.2"/>
    <row r="8" spans="1:12" ht="12" customHeight="1" x14ac:dyDescent="0.3">
      <c r="A8" s="1" t="s">
        <v>9</v>
      </c>
    </row>
    <row r="9" spans="1:12" ht="12" hidden="1" customHeight="1" x14ac:dyDescent="0.2"/>
    <row r="10" spans="1:12" ht="24" customHeight="1" x14ac:dyDescent="0.2">
      <c r="A10" s="5" t="s">
        <v>10</v>
      </c>
      <c r="B10" s="6" t="s">
        <v>11</v>
      </c>
      <c r="C10" s="6" t="s">
        <v>12</v>
      </c>
      <c r="D10" s="6" t="s">
        <v>13</v>
      </c>
      <c r="E10" s="6" t="s">
        <v>14</v>
      </c>
      <c r="F10" s="6" t="s">
        <v>15</v>
      </c>
      <c r="G10" s="6" t="s">
        <v>16</v>
      </c>
      <c r="H10" s="6" t="s">
        <v>17</v>
      </c>
      <c r="I10" s="6" t="s">
        <v>18</v>
      </c>
      <c r="J10" s="6" t="s">
        <v>19</v>
      </c>
      <c r="K10" s="6" t="s">
        <v>20</v>
      </c>
      <c r="L10" s="6" t="s">
        <v>21</v>
      </c>
    </row>
    <row r="11" spans="1:12" ht="12" customHeight="1" x14ac:dyDescent="0.2">
      <c r="A11" s="7" t="s">
        <v>22</v>
      </c>
      <c r="B11" s="8">
        <v>210</v>
      </c>
      <c r="C11" s="8">
        <v>214</v>
      </c>
      <c r="D11" s="8">
        <v>212</v>
      </c>
      <c r="E11" s="8">
        <v>229</v>
      </c>
      <c r="F11" s="8">
        <v>221</v>
      </c>
      <c r="G11" s="8">
        <v>224</v>
      </c>
      <c r="H11" s="8">
        <v>209</v>
      </c>
      <c r="I11" s="8">
        <v>210</v>
      </c>
      <c r="J11" s="8">
        <v>205</v>
      </c>
      <c r="K11" s="8">
        <v>222</v>
      </c>
      <c r="L11" s="8">
        <v>225</v>
      </c>
    </row>
    <row r="12" spans="1:12" ht="12" customHeight="1" x14ac:dyDescent="0.2">
      <c r="A12" s="7" t="s">
        <v>23</v>
      </c>
      <c r="B12" s="8">
        <v>218</v>
      </c>
      <c r="C12" s="8">
        <v>220</v>
      </c>
      <c r="D12" s="8">
        <v>220</v>
      </c>
      <c r="E12" s="8">
        <v>234</v>
      </c>
      <c r="F12" s="8">
        <v>228</v>
      </c>
      <c r="G12" s="8">
        <v>232</v>
      </c>
      <c r="H12" s="8">
        <v>217</v>
      </c>
      <c r="I12" s="8">
        <v>215</v>
      </c>
      <c r="J12" s="8">
        <v>201</v>
      </c>
      <c r="K12" s="8">
        <v>227</v>
      </c>
      <c r="L12" s="8">
        <v>229</v>
      </c>
    </row>
    <row r="13" spans="1:12" ht="12" customHeight="1" x14ac:dyDescent="0.2">
      <c r="A13" s="7" t="s">
        <v>24</v>
      </c>
      <c r="B13" s="8">
        <v>219</v>
      </c>
      <c r="C13" s="8">
        <v>220</v>
      </c>
      <c r="D13" s="8">
        <v>221</v>
      </c>
      <c r="E13" s="8">
        <v>234</v>
      </c>
      <c r="F13" s="8">
        <v>228</v>
      </c>
      <c r="G13" s="8">
        <v>232</v>
      </c>
      <c r="H13" s="8">
        <v>216</v>
      </c>
      <c r="I13" s="8">
        <v>215</v>
      </c>
      <c r="J13" s="8">
        <v>201</v>
      </c>
      <c r="K13" s="8">
        <v>227</v>
      </c>
      <c r="L13" s="8">
        <v>229</v>
      </c>
    </row>
    <row r="14" spans="1:12" ht="12" customHeight="1" x14ac:dyDescent="0.2">
      <c r="A14" s="7" t="s">
        <v>422</v>
      </c>
      <c r="B14" s="8">
        <v>201</v>
      </c>
      <c r="C14" s="8">
        <v>204</v>
      </c>
      <c r="D14" s="8">
        <v>206</v>
      </c>
      <c r="E14" s="8">
        <v>220</v>
      </c>
      <c r="F14" s="8">
        <v>214</v>
      </c>
      <c r="G14" s="8">
        <v>229</v>
      </c>
      <c r="H14" s="8">
        <v>214</v>
      </c>
      <c r="I14" s="8">
        <v>213</v>
      </c>
      <c r="J14" s="8">
        <v>209</v>
      </c>
      <c r="K14" s="8">
        <v>226</v>
      </c>
      <c r="L14" s="8">
        <v>229</v>
      </c>
    </row>
    <row r="15" spans="1:12" ht="12" customHeight="1" x14ac:dyDescent="0.2">
      <c r="A15" s="7" t="s">
        <v>420</v>
      </c>
      <c r="B15" s="8">
        <v>213</v>
      </c>
      <c r="C15" s="8">
        <v>215</v>
      </c>
      <c r="D15" s="8">
        <v>216</v>
      </c>
      <c r="E15" s="8">
        <v>232</v>
      </c>
      <c r="F15" s="8">
        <v>212</v>
      </c>
      <c r="G15" s="8">
        <v>213</v>
      </c>
      <c r="H15" s="8">
        <v>196</v>
      </c>
      <c r="I15" s="8">
        <v>195</v>
      </c>
      <c r="J15" s="8">
        <v>192</v>
      </c>
      <c r="K15" s="8">
        <v>209</v>
      </c>
      <c r="L15" s="8">
        <v>211</v>
      </c>
    </row>
    <row r="16" spans="1:12" ht="12" customHeight="1" x14ac:dyDescent="0.2">
      <c r="A16" s="7" t="s">
        <v>25</v>
      </c>
      <c r="B16" s="8">
        <v>197</v>
      </c>
      <c r="C16" s="8">
        <v>202</v>
      </c>
      <c r="D16" s="8">
        <v>209</v>
      </c>
      <c r="E16" s="8">
        <v>221</v>
      </c>
      <c r="F16" s="8">
        <v>200</v>
      </c>
      <c r="G16" s="8">
        <v>209</v>
      </c>
      <c r="H16" s="8">
        <v>194</v>
      </c>
      <c r="I16" s="8">
        <v>195</v>
      </c>
      <c r="J16" s="8">
        <v>189</v>
      </c>
      <c r="K16" s="8">
        <v>206</v>
      </c>
      <c r="L16" s="8">
        <v>207</v>
      </c>
    </row>
    <row r="17" spans="1:12" ht="12" customHeight="1" x14ac:dyDescent="0.2">
      <c r="A17" s="7" t="s">
        <v>26</v>
      </c>
      <c r="B17" s="8">
        <v>197</v>
      </c>
      <c r="C17" s="8">
        <v>202</v>
      </c>
      <c r="D17" s="8">
        <v>209</v>
      </c>
      <c r="E17" s="8">
        <v>221</v>
      </c>
      <c r="F17" s="8">
        <v>200</v>
      </c>
      <c r="G17" s="8">
        <v>209</v>
      </c>
      <c r="H17" s="8">
        <v>194</v>
      </c>
      <c r="I17" s="8">
        <v>195</v>
      </c>
      <c r="J17" s="8">
        <v>189</v>
      </c>
      <c r="K17" s="8">
        <v>206</v>
      </c>
      <c r="L17" s="8">
        <v>208</v>
      </c>
    </row>
    <row r="18" spans="1:12" ht="12" customHeight="1" x14ac:dyDescent="0.2">
      <c r="A18" s="7" t="s">
        <v>27</v>
      </c>
      <c r="B18" s="8">
        <v>204</v>
      </c>
      <c r="C18" s="8">
        <v>201</v>
      </c>
      <c r="D18" s="8">
        <v>207</v>
      </c>
      <c r="E18" s="8">
        <v>221</v>
      </c>
      <c r="F18" s="8">
        <v>200</v>
      </c>
      <c r="G18" s="8">
        <v>207</v>
      </c>
      <c r="H18" s="8">
        <v>194</v>
      </c>
      <c r="I18" s="8">
        <v>195</v>
      </c>
      <c r="J18" s="8">
        <v>190</v>
      </c>
      <c r="K18" s="8">
        <v>208</v>
      </c>
      <c r="L18" s="8">
        <v>206</v>
      </c>
    </row>
    <row r="19" spans="1:12" ht="12" customHeight="1" x14ac:dyDescent="0.2">
      <c r="A19" s="7" t="s">
        <v>28</v>
      </c>
      <c r="B19" s="8">
        <v>138</v>
      </c>
      <c r="C19" s="8">
        <v>153</v>
      </c>
      <c r="D19" s="8">
        <v>163</v>
      </c>
      <c r="E19" s="8">
        <v>208</v>
      </c>
      <c r="F19" s="8">
        <v>192</v>
      </c>
      <c r="G19" s="8">
        <v>205</v>
      </c>
      <c r="H19" s="8">
        <v>193</v>
      </c>
      <c r="I19" s="8">
        <v>195</v>
      </c>
      <c r="J19" s="8">
        <v>191</v>
      </c>
      <c r="K19" s="8">
        <v>208</v>
      </c>
      <c r="L19" s="8">
        <v>208</v>
      </c>
    </row>
    <row r="20" spans="1:12" ht="12" customHeight="1" x14ac:dyDescent="0.2">
      <c r="A20" s="7" t="s">
        <v>418</v>
      </c>
      <c r="B20" s="8">
        <v>211</v>
      </c>
      <c r="C20" s="8">
        <v>211</v>
      </c>
      <c r="D20" s="8">
        <v>215</v>
      </c>
      <c r="E20" s="8">
        <v>232</v>
      </c>
      <c r="F20" s="8">
        <v>213</v>
      </c>
      <c r="G20" s="8">
        <v>214</v>
      </c>
      <c r="H20" s="8">
        <v>196</v>
      </c>
      <c r="I20" s="8">
        <v>195</v>
      </c>
      <c r="J20" s="8">
        <v>192</v>
      </c>
      <c r="K20" s="8">
        <v>209</v>
      </c>
      <c r="L20" s="8">
        <v>209</v>
      </c>
    </row>
    <row r="21" spans="1:12" ht="12" customHeight="1" x14ac:dyDescent="0.2">
      <c r="A21" s="7" t="s">
        <v>29</v>
      </c>
      <c r="B21" s="8">
        <v>189</v>
      </c>
      <c r="C21" s="8">
        <v>197</v>
      </c>
      <c r="D21" s="8">
        <v>204</v>
      </c>
      <c r="E21" s="8">
        <v>215</v>
      </c>
      <c r="F21" s="8">
        <v>210</v>
      </c>
      <c r="G21" s="8">
        <v>211</v>
      </c>
      <c r="H21" s="8">
        <v>194</v>
      </c>
      <c r="I21" s="8">
        <v>193</v>
      </c>
      <c r="J21" s="8">
        <v>188</v>
      </c>
      <c r="K21" s="8">
        <v>205</v>
      </c>
      <c r="L21" s="8">
        <v>205</v>
      </c>
    </row>
    <row r="22" spans="1:12" ht="12" customHeight="1" x14ac:dyDescent="0.2">
      <c r="A22" s="7" t="s">
        <v>30</v>
      </c>
      <c r="B22" s="8">
        <v>52</v>
      </c>
      <c r="C22" s="8">
        <v>71</v>
      </c>
      <c r="D22" s="8">
        <v>74</v>
      </c>
      <c r="E22" s="8">
        <v>77</v>
      </c>
      <c r="F22" s="8">
        <v>80</v>
      </c>
      <c r="G22" s="8">
        <v>81</v>
      </c>
      <c r="H22" s="8">
        <v>73</v>
      </c>
      <c r="I22" s="8">
        <v>72</v>
      </c>
      <c r="J22" s="8">
        <v>70</v>
      </c>
      <c r="K22" s="8">
        <v>75</v>
      </c>
      <c r="L22" s="8">
        <v>77</v>
      </c>
    </row>
    <row r="23" spans="1:12" ht="12" customHeight="1" x14ac:dyDescent="0.2">
      <c r="A23" s="7" t="s">
        <v>31</v>
      </c>
      <c r="B23" s="8">
        <v>208</v>
      </c>
      <c r="C23" s="8">
        <v>208</v>
      </c>
      <c r="D23" s="8">
        <v>196</v>
      </c>
      <c r="E23" s="8">
        <v>221</v>
      </c>
      <c r="F23" s="8">
        <v>209</v>
      </c>
      <c r="G23" s="8">
        <v>207</v>
      </c>
      <c r="H23" s="8">
        <v>194</v>
      </c>
      <c r="I23" s="8">
        <v>193</v>
      </c>
      <c r="J23" s="8">
        <v>189</v>
      </c>
      <c r="K23" s="8">
        <v>205</v>
      </c>
      <c r="L23" s="8">
        <v>208</v>
      </c>
    </row>
    <row r="24" spans="1:12" ht="12" customHeight="1" x14ac:dyDescent="0.2">
      <c r="A24" s="7" t="s">
        <v>32</v>
      </c>
      <c r="B24" s="8">
        <v>206</v>
      </c>
      <c r="C24" s="8">
        <v>207</v>
      </c>
      <c r="D24" s="8">
        <v>208</v>
      </c>
      <c r="E24" s="8">
        <v>220</v>
      </c>
      <c r="F24" s="8">
        <v>210</v>
      </c>
      <c r="G24" s="8">
        <v>211</v>
      </c>
      <c r="H24" s="8">
        <v>194</v>
      </c>
      <c r="I24" s="8">
        <v>193</v>
      </c>
      <c r="J24" s="8">
        <v>189</v>
      </c>
      <c r="K24" s="8">
        <v>207</v>
      </c>
      <c r="L24" s="8">
        <v>207</v>
      </c>
    </row>
    <row r="25" spans="1:12" ht="12" customHeight="1" x14ac:dyDescent="0.2">
      <c r="A25" s="7" t="s">
        <v>33</v>
      </c>
      <c r="B25" s="8">
        <v>213</v>
      </c>
      <c r="C25" s="8">
        <v>213</v>
      </c>
      <c r="D25" s="8">
        <v>216</v>
      </c>
      <c r="E25" s="8">
        <v>226</v>
      </c>
      <c r="F25" s="8">
        <v>212</v>
      </c>
      <c r="G25" s="8">
        <v>211</v>
      </c>
      <c r="H25" s="8">
        <v>194</v>
      </c>
      <c r="I25" s="8">
        <v>195</v>
      </c>
      <c r="J25" s="8">
        <v>190</v>
      </c>
      <c r="K25" s="8">
        <v>194</v>
      </c>
      <c r="L25" s="8">
        <v>206</v>
      </c>
    </row>
    <row r="26" spans="1:12" ht="12" customHeight="1" x14ac:dyDescent="0.2">
      <c r="A26" s="7" t="s">
        <v>424</v>
      </c>
      <c r="B26" s="8">
        <v>202</v>
      </c>
      <c r="C26" s="8">
        <v>207</v>
      </c>
      <c r="D26" s="8">
        <v>209</v>
      </c>
      <c r="E26" s="8">
        <v>217</v>
      </c>
      <c r="F26" s="8">
        <v>209</v>
      </c>
      <c r="G26" s="8">
        <v>210</v>
      </c>
      <c r="H26" s="8">
        <v>194</v>
      </c>
      <c r="I26" s="8">
        <v>192</v>
      </c>
      <c r="J26" s="8">
        <v>189</v>
      </c>
      <c r="K26" s="8">
        <v>206</v>
      </c>
      <c r="L26" s="8">
        <v>206</v>
      </c>
    </row>
    <row r="27" spans="1:12" ht="12" customHeight="1" x14ac:dyDescent="0.2">
      <c r="A27" s="7" t="s">
        <v>410</v>
      </c>
      <c r="B27" s="8">
        <v>199</v>
      </c>
      <c r="C27" s="8">
        <v>205</v>
      </c>
      <c r="D27" s="8">
        <v>207</v>
      </c>
      <c r="E27" s="8">
        <v>218</v>
      </c>
      <c r="F27" s="8">
        <v>210</v>
      </c>
      <c r="G27" s="8">
        <v>211</v>
      </c>
      <c r="H27" s="8">
        <v>194</v>
      </c>
      <c r="I27" s="8">
        <v>194</v>
      </c>
      <c r="J27" s="8">
        <v>191</v>
      </c>
      <c r="K27" s="8">
        <v>207</v>
      </c>
      <c r="L27" s="8">
        <v>208</v>
      </c>
    </row>
    <row r="28" spans="1:12" ht="12" customHeight="1" x14ac:dyDescent="0.2">
      <c r="A28" s="7" t="s">
        <v>423</v>
      </c>
      <c r="B28" s="8">
        <v>199</v>
      </c>
      <c r="C28" s="8">
        <v>205</v>
      </c>
      <c r="D28" s="8">
        <v>207</v>
      </c>
      <c r="E28" s="8">
        <v>217</v>
      </c>
      <c r="F28" s="8">
        <v>210</v>
      </c>
      <c r="G28" s="8">
        <v>211</v>
      </c>
      <c r="H28" s="8">
        <v>194</v>
      </c>
      <c r="I28" s="8">
        <v>194</v>
      </c>
      <c r="J28" s="8">
        <v>191</v>
      </c>
      <c r="K28" s="8">
        <v>207</v>
      </c>
      <c r="L28" s="8">
        <v>209</v>
      </c>
    </row>
    <row r="29" spans="1:12" ht="12" customHeight="1" x14ac:dyDescent="0.2">
      <c r="A29" s="7" t="s">
        <v>34</v>
      </c>
      <c r="B29" s="8">
        <v>202</v>
      </c>
      <c r="C29" s="8">
        <v>204</v>
      </c>
      <c r="D29" s="8">
        <v>206</v>
      </c>
      <c r="E29" s="8">
        <v>218</v>
      </c>
      <c r="F29" s="8">
        <v>209</v>
      </c>
      <c r="G29" s="8">
        <v>211</v>
      </c>
      <c r="H29" s="8">
        <v>194</v>
      </c>
      <c r="I29" s="8">
        <v>193</v>
      </c>
      <c r="J29" s="8">
        <v>190</v>
      </c>
      <c r="K29" s="8">
        <v>207</v>
      </c>
      <c r="L29" s="8">
        <v>207</v>
      </c>
    </row>
    <row r="30" spans="1:12" ht="12" customHeight="1" x14ac:dyDescent="0.2">
      <c r="A30" s="7" t="s">
        <v>409</v>
      </c>
      <c r="B30" s="8">
        <v>202</v>
      </c>
      <c r="C30" s="8">
        <v>204</v>
      </c>
      <c r="D30" s="8">
        <v>206</v>
      </c>
      <c r="E30" s="8">
        <v>218</v>
      </c>
      <c r="F30" s="8">
        <v>209</v>
      </c>
      <c r="G30" s="8">
        <v>211</v>
      </c>
      <c r="H30" s="8">
        <v>194</v>
      </c>
      <c r="I30" s="8">
        <v>193</v>
      </c>
      <c r="J30" s="8">
        <v>190</v>
      </c>
      <c r="K30" s="8">
        <v>207</v>
      </c>
      <c r="L30" s="8">
        <v>208</v>
      </c>
    </row>
    <row r="31" spans="1:12" ht="12" customHeight="1" x14ac:dyDescent="0.2">
      <c r="A31" s="7" t="s">
        <v>425</v>
      </c>
      <c r="B31" s="8" t="s">
        <v>35</v>
      </c>
      <c r="C31" s="8">
        <v>150</v>
      </c>
      <c r="D31" s="8">
        <v>196</v>
      </c>
      <c r="E31" s="8">
        <v>212</v>
      </c>
      <c r="F31" s="8">
        <v>203</v>
      </c>
      <c r="G31" s="8">
        <v>207</v>
      </c>
      <c r="H31" s="8">
        <v>193</v>
      </c>
      <c r="I31" s="8">
        <v>194</v>
      </c>
      <c r="J31" s="8">
        <v>191</v>
      </c>
      <c r="K31" s="8" t="s">
        <v>36</v>
      </c>
      <c r="L31" s="8">
        <v>205</v>
      </c>
    </row>
    <row r="32" spans="1:12" ht="12" customHeight="1" x14ac:dyDescent="0.2">
      <c r="A32" s="7" t="s">
        <v>419</v>
      </c>
      <c r="B32" s="8" t="s">
        <v>35</v>
      </c>
      <c r="C32" s="8">
        <v>149</v>
      </c>
      <c r="D32" s="8">
        <v>196</v>
      </c>
      <c r="E32" s="8">
        <v>211</v>
      </c>
      <c r="F32" s="8">
        <v>204</v>
      </c>
      <c r="G32" s="8">
        <v>207</v>
      </c>
      <c r="H32" s="8">
        <v>192</v>
      </c>
      <c r="I32" s="8">
        <v>195</v>
      </c>
      <c r="J32" s="8">
        <v>191</v>
      </c>
      <c r="K32" s="8" t="s">
        <v>36</v>
      </c>
      <c r="L32" s="8">
        <v>206</v>
      </c>
    </row>
    <row r="33" spans="1:12" ht="12" customHeight="1" x14ac:dyDescent="0.2">
      <c r="A33" s="7" t="s">
        <v>426</v>
      </c>
      <c r="B33" s="8" t="s">
        <v>36</v>
      </c>
      <c r="C33" s="8" t="s">
        <v>36</v>
      </c>
      <c r="D33" s="8" t="s">
        <v>36</v>
      </c>
      <c r="E33" s="8" t="s">
        <v>36</v>
      </c>
      <c r="F33" s="8" t="s">
        <v>36</v>
      </c>
      <c r="G33" s="8" t="s">
        <v>36</v>
      </c>
      <c r="H33" s="8" t="s">
        <v>36</v>
      </c>
      <c r="I33" s="8" t="s">
        <v>36</v>
      </c>
      <c r="J33" s="8" t="s">
        <v>36</v>
      </c>
      <c r="K33" s="8" t="s">
        <v>36</v>
      </c>
      <c r="L33" s="8">
        <v>205</v>
      </c>
    </row>
    <row r="34" spans="1:12" ht="12" customHeight="1" x14ac:dyDescent="0.2">
      <c r="A34" s="7" t="s">
        <v>427</v>
      </c>
      <c r="B34" s="8" t="s">
        <v>36</v>
      </c>
      <c r="C34" s="8" t="s">
        <v>36</v>
      </c>
      <c r="D34" s="8" t="s">
        <v>36</v>
      </c>
      <c r="E34" s="8" t="s">
        <v>36</v>
      </c>
      <c r="F34" s="8" t="s">
        <v>36</v>
      </c>
      <c r="G34" s="8" t="s">
        <v>36</v>
      </c>
      <c r="H34" s="8" t="s">
        <v>36</v>
      </c>
      <c r="I34" s="8" t="s">
        <v>36</v>
      </c>
      <c r="J34" s="8" t="s">
        <v>36</v>
      </c>
      <c r="K34" s="8" t="s">
        <v>36</v>
      </c>
      <c r="L34" s="8">
        <v>204</v>
      </c>
    </row>
    <row r="35" spans="1:12" ht="12" customHeight="1" x14ac:dyDescent="0.2">
      <c r="A35" s="7" t="s">
        <v>428</v>
      </c>
      <c r="B35" s="8" t="s">
        <v>36</v>
      </c>
      <c r="C35" s="8" t="s">
        <v>36</v>
      </c>
      <c r="D35" s="8" t="s">
        <v>36</v>
      </c>
      <c r="E35" s="8" t="s">
        <v>36</v>
      </c>
      <c r="F35" s="8" t="s">
        <v>36</v>
      </c>
      <c r="G35" s="8" t="s">
        <v>36</v>
      </c>
      <c r="H35" s="8" t="s">
        <v>36</v>
      </c>
      <c r="I35" s="8" t="s">
        <v>36</v>
      </c>
      <c r="J35" s="8" t="s">
        <v>36</v>
      </c>
      <c r="K35" s="8" t="s">
        <v>36</v>
      </c>
      <c r="L35" s="8">
        <v>203</v>
      </c>
    </row>
    <row r="36" spans="1:12" ht="12" customHeight="1" x14ac:dyDescent="0.2">
      <c r="A36" s="9" t="s">
        <v>429</v>
      </c>
      <c r="B36" s="10" t="s">
        <v>36</v>
      </c>
      <c r="C36" s="10" t="s">
        <v>36</v>
      </c>
      <c r="D36" s="10" t="s">
        <v>36</v>
      </c>
      <c r="E36" s="10" t="s">
        <v>36</v>
      </c>
      <c r="F36" s="10" t="s">
        <v>36</v>
      </c>
      <c r="G36" s="10" t="s">
        <v>36</v>
      </c>
      <c r="H36" s="10" t="s">
        <v>36</v>
      </c>
      <c r="I36" s="10" t="s">
        <v>36</v>
      </c>
      <c r="J36" s="10" t="s">
        <v>36</v>
      </c>
      <c r="K36" s="10" t="s">
        <v>36</v>
      </c>
      <c r="L36" s="10">
        <v>203</v>
      </c>
    </row>
    <row r="37" spans="1:12" ht="12" hidden="1" customHeight="1" x14ac:dyDescent="0.2"/>
    <row r="38" spans="1:12" ht="12" customHeight="1" x14ac:dyDescent="0.2">
      <c r="A38" s="61" t="s">
        <v>37</v>
      </c>
      <c r="B38" s="62"/>
      <c r="C38" s="62"/>
      <c r="D38" s="62"/>
      <c r="E38" s="62"/>
      <c r="F38" s="62"/>
      <c r="G38" s="62"/>
      <c r="H38" s="62"/>
      <c r="I38" s="62"/>
      <c r="J38" s="62"/>
      <c r="K38" s="62"/>
      <c r="L38" s="62"/>
    </row>
    <row r="39" spans="1:12" ht="12" customHeight="1" x14ac:dyDescent="0.2"/>
    <row r="40" spans="1:12" ht="12" customHeight="1" x14ac:dyDescent="0.2">
      <c r="A40" s="3" t="s">
        <v>38</v>
      </c>
    </row>
    <row r="41" spans="1:12" ht="12" customHeight="1" x14ac:dyDescent="0.2">
      <c r="A41" s="3" t="s">
        <v>39</v>
      </c>
    </row>
    <row r="42" spans="1:12" ht="12" customHeight="1" x14ac:dyDescent="0.2">
      <c r="A42" s="3" t="s">
        <v>40</v>
      </c>
    </row>
    <row r="43" spans="1:12" ht="12" customHeight="1" x14ac:dyDescent="0.2">
      <c r="A43" s="3" t="s">
        <v>41</v>
      </c>
    </row>
    <row r="44" spans="1:12" ht="12" customHeight="1" x14ac:dyDescent="0.2">
      <c r="A44" s="3" t="s">
        <v>0</v>
      </c>
    </row>
    <row r="45" spans="1:12" ht="20.100000000000001" customHeight="1" x14ac:dyDescent="0.25">
      <c r="A45" s="3" t="s">
        <v>42</v>
      </c>
    </row>
    <row r="46" spans="1:12" ht="12" customHeight="1" x14ac:dyDescent="0.25">
      <c r="A46" s="3" t="s">
        <v>43</v>
      </c>
    </row>
    <row r="47" spans="1:12" ht="12" customHeight="1" x14ac:dyDescent="0.2">
      <c r="A47" s="3" t="s">
        <v>44</v>
      </c>
    </row>
    <row r="48" spans="1:12" ht="12" customHeight="1" x14ac:dyDescent="0.2">
      <c r="A48" s="3" t="s">
        <v>45</v>
      </c>
    </row>
    <row r="49" spans="1:1" ht="12" customHeight="1" x14ac:dyDescent="0.2">
      <c r="A49" s="3" t="s">
        <v>46</v>
      </c>
    </row>
    <row r="50" spans="1:1" ht="12" customHeight="1" x14ac:dyDescent="0.2">
      <c r="A50" s="3" t="s">
        <v>47</v>
      </c>
    </row>
    <row r="51" spans="1:1" ht="12" customHeight="1" x14ac:dyDescent="0.2">
      <c r="A51" s="3" t="s">
        <v>48</v>
      </c>
    </row>
    <row r="52" spans="1:1" ht="12" customHeight="1" x14ac:dyDescent="0.2">
      <c r="A52" s="3" t="s">
        <v>49</v>
      </c>
    </row>
    <row r="53" spans="1:1" ht="12" customHeight="1" x14ac:dyDescent="0.2">
      <c r="A53" s="3" t="s">
        <v>50</v>
      </c>
    </row>
    <row r="54" spans="1:1" ht="12" customHeight="1" x14ac:dyDescent="0.2">
      <c r="A54" s="3" t="s">
        <v>51</v>
      </c>
    </row>
    <row r="55" spans="1:1" ht="12" customHeight="1" x14ac:dyDescent="0.2">
      <c r="A55" s="3" t="s">
        <v>52</v>
      </c>
    </row>
    <row r="56" spans="1:1" ht="12" customHeight="1" x14ac:dyDescent="0.2">
      <c r="A56" s="3" t="s">
        <v>53</v>
      </c>
    </row>
    <row r="57" spans="1:1" ht="12" customHeight="1" x14ac:dyDescent="0.2">
      <c r="A57" s="3" t="s">
        <v>54</v>
      </c>
    </row>
    <row r="58" spans="1:1" ht="12" customHeight="1" x14ac:dyDescent="0.2">
      <c r="A58" s="3" t="s">
        <v>0</v>
      </c>
    </row>
    <row r="59" spans="1:1" ht="12" customHeight="1" x14ac:dyDescent="0.25">
      <c r="A59" s="3" t="s">
        <v>55</v>
      </c>
    </row>
    <row r="60" spans="1:1" ht="12" customHeight="1" x14ac:dyDescent="0.2">
      <c r="A60" s="3" t="s">
        <v>415</v>
      </c>
    </row>
    <row r="61" spans="1:1" ht="12" customHeight="1" x14ac:dyDescent="0.2">
      <c r="A61" s="3" t="s">
        <v>56</v>
      </c>
    </row>
    <row r="62" spans="1:1" ht="12" customHeight="1" x14ac:dyDescent="0.2">
      <c r="A62" s="3" t="s">
        <v>57</v>
      </c>
    </row>
    <row r="63" spans="1:1" ht="12" customHeight="1" x14ac:dyDescent="0.2">
      <c r="A63" s="3" t="s">
        <v>58</v>
      </c>
    </row>
    <row r="64" spans="1:1" ht="12" customHeight="1" x14ac:dyDescent="0.2">
      <c r="A64" s="3" t="s">
        <v>59</v>
      </c>
    </row>
    <row r="65" spans="1:1" ht="12" customHeight="1" x14ac:dyDescent="0.2">
      <c r="A65" s="3" t="s">
        <v>60</v>
      </c>
    </row>
    <row r="66" spans="1:1" ht="12" customHeight="1" x14ac:dyDescent="0.2">
      <c r="A66" s="3" t="s">
        <v>61</v>
      </c>
    </row>
    <row r="67" spans="1:1" ht="12" customHeight="1" x14ac:dyDescent="0.2">
      <c r="A67" s="3" t="s">
        <v>62</v>
      </c>
    </row>
    <row r="68" spans="1:1" ht="12" customHeight="1" x14ac:dyDescent="0.2">
      <c r="A68" s="3" t="s">
        <v>63</v>
      </c>
    </row>
    <row r="69" spans="1:1" ht="12" customHeight="1" x14ac:dyDescent="0.2">
      <c r="A69" s="3" t="s">
        <v>64</v>
      </c>
    </row>
    <row r="70" spans="1:1" ht="12" customHeight="1" x14ac:dyDescent="0.2">
      <c r="A70" s="3" t="s">
        <v>65</v>
      </c>
    </row>
    <row r="71" spans="1:1" ht="12" customHeight="1" x14ac:dyDescent="0.2">
      <c r="A71" s="3" t="s">
        <v>66</v>
      </c>
    </row>
    <row r="72" spans="1:1" ht="12" customHeight="1" x14ac:dyDescent="0.2">
      <c r="A72" s="3" t="s">
        <v>67</v>
      </c>
    </row>
    <row r="73" spans="1:1" ht="12" customHeight="1" x14ac:dyDescent="0.2">
      <c r="A73" s="3" t="s">
        <v>0</v>
      </c>
    </row>
    <row r="74" spans="1:1" ht="12" customHeight="1" x14ac:dyDescent="0.25">
      <c r="A74" s="3" t="s">
        <v>68</v>
      </c>
    </row>
    <row r="75" spans="1:1" ht="12" customHeight="1" x14ac:dyDescent="0.2">
      <c r="A75" s="3" t="s">
        <v>416</v>
      </c>
    </row>
    <row r="76" spans="1:1" ht="12" customHeight="1" x14ac:dyDescent="0.2">
      <c r="A76" s="3" t="s">
        <v>69</v>
      </c>
    </row>
    <row r="77" spans="1:1" ht="12" customHeight="1" x14ac:dyDescent="0.2">
      <c r="A77" s="3" t="s">
        <v>70</v>
      </c>
    </row>
    <row r="78" spans="1:1" ht="12" customHeight="1" x14ac:dyDescent="0.2">
      <c r="A78" s="3" t="s">
        <v>71</v>
      </c>
    </row>
    <row r="79" spans="1:1" ht="12" customHeight="1" x14ac:dyDescent="0.2">
      <c r="A79" s="3" t="s">
        <v>72</v>
      </c>
    </row>
    <row r="80" spans="1:1" ht="12" customHeight="1" x14ac:dyDescent="0.2">
      <c r="A80" s="3" t="s">
        <v>73</v>
      </c>
    </row>
    <row r="81" spans="1:1" ht="12" customHeight="1" x14ac:dyDescent="0.2">
      <c r="A81" s="3" t="s">
        <v>74</v>
      </c>
    </row>
    <row r="82" spans="1:1" ht="12" customHeight="1" x14ac:dyDescent="0.2">
      <c r="A82" s="3" t="s">
        <v>75</v>
      </c>
    </row>
    <row r="83" spans="1:1" ht="12" customHeight="1" x14ac:dyDescent="0.2">
      <c r="A83" s="3" t="s">
        <v>76</v>
      </c>
    </row>
    <row r="84" spans="1:1" ht="12" customHeight="1" x14ac:dyDescent="0.2">
      <c r="A84" s="3" t="s">
        <v>77</v>
      </c>
    </row>
    <row r="85" spans="1:1" ht="12" customHeight="1" x14ac:dyDescent="0.2">
      <c r="A85" s="3" t="s">
        <v>78</v>
      </c>
    </row>
    <row r="86" spans="1:1" ht="12" customHeight="1" x14ac:dyDescent="0.2">
      <c r="A86" s="3" t="s">
        <v>79</v>
      </c>
    </row>
    <row r="87" spans="1:1" ht="12" customHeight="1" x14ac:dyDescent="0.2">
      <c r="A87" s="3" t="s">
        <v>80</v>
      </c>
    </row>
    <row r="88" spans="1:1" ht="12" customHeight="1" x14ac:dyDescent="0.2">
      <c r="A88" s="3" t="s">
        <v>0</v>
      </c>
    </row>
    <row r="89" spans="1:1" ht="12" customHeight="1" x14ac:dyDescent="0.25">
      <c r="A89" s="33" t="s">
        <v>411</v>
      </c>
    </row>
    <row r="90" spans="1:1" s="34" customFormat="1" ht="12" customHeight="1" x14ac:dyDescent="0.2">
      <c r="A90" s="33" t="s">
        <v>412</v>
      </c>
    </row>
    <row r="91" spans="1:1" ht="12" customHeight="1" x14ac:dyDescent="0.2">
      <c r="A91" s="33" t="s">
        <v>413</v>
      </c>
    </row>
    <row r="92" spans="1:1" ht="12" customHeight="1" x14ac:dyDescent="0.2">
      <c r="A92" s="33" t="s">
        <v>81</v>
      </c>
    </row>
    <row r="93" spans="1:1" ht="12" customHeight="1" x14ac:dyDescent="0.2">
      <c r="A93" s="3" t="s">
        <v>82</v>
      </c>
    </row>
    <row r="94" spans="1:1" s="34" customFormat="1" ht="12" customHeight="1" x14ac:dyDescent="0.2">
      <c r="A94" s="3" t="s">
        <v>421</v>
      </c>
    </row>
    <row r="95" spans="1:1" s="34" customFormat="1" ht="12" customHeight="1" x14ac:dyDescent="0.2">
      <c r="A95" s="3" t="s">
        <v>83</v>
      </c>
    </row>
    <row r="96" spans="1:1" ht="12" customHeight="1" x14ac:dyDescent="0.2">
      <c r="A96" s="3" t="s">
        <v>0</v>
      </c>
    </row>
    <row r="97" spans="1:1" ht="12" customHeight="1" x14ac:dyDescent="0.25">
      <c r="A97" s="3" t="s">
        <v>414</v>
      </c>
    </row>
    <row r="98" spans="1:1" ht="12" customHeight="1" x14ac:dyDescent="0.2">
      <c r="A98" s="3" t="s">
        <v>430</v>
      </c>
    </row>
    <row r="99" spans="1:1" ht="12" customHeight="1" x14ac:dyDescent="0.2">
      <c r="A99" s="3" t="s">
        <v>84</v>
      </c>
    </row>
    <row r="100" spans="1:1" ht="12" customHeight="1" x14ac:dyDescent="0.2">
      <c r="A100" s="3" t="s">
        <v>85</v>
      </c>
    </row>
    <row r="101" spans="1:1" ht="12" customHeight="1" x14ac:dyDescent="0.2">
      <c r="A101" s="3" t="s">
        <v>0</v>
      </c>
    </row>
    <row r="102" spans="1:1" ht="20.100000000000001" customHeight="1" x14ac:dyDescent="0.25">
      <c r="A102" s="3" t="s">
        <v>86</v>
      </c>
    </row>
    <row r="103" spans="1:1" ht="12" customHeight="1" x14ac:dyDescent="0.2">
      <c r="A103" s="3" t="s">
        <v>87</v>
      </c>
    </row>
    <row r="104" spans="1:1" ht="12" customHeight="1" x14ac:dyDescent="0.2">
      <c r="A104" s="3" t="s">
        <v>88</v>
      </c>
    </row>
    <row r="105" spans="1:1" ht="12" customHeight="1" x14ac:dyDescent="0.2">
      <c r="A105" s="3" t="s">
        <v>89</v>
      </c>
    </row>
    <row r="106" spans="1:1" ht="12" customHeight="1" x14ac:dyDescent="0.2">
      <c r="A106" s="3" t="s">
        <v>90</v>
      </c>
    </row>
    <row r="107" spans="1:1" ht="12" customHeight="1" x14ac:dyDescent="0.2">
      <c r="A107" s="3" t="s">
        <v>91</v>
      </c>
    </row>
    <row r="108" spans="1:1" ht="12" customHeight="1" x14ac:dyDescent="0.2">
      <c r="A108" s="3" t="s">
        <v>92</v>
      </c>
    </row>
    <row r="109" spans="1:1" ht="12" customHeight="1" x14ac:dyDescent="0.2">
      <c r="A109" s="3" t="s">
        <v>93</v>
      </c>
    </row>
    <row r="110" spans="1:1" ht="12" customHeight="1" x14ac:dyDescent="0.2">
      <c r="A110" s="3" t="s">
        <v>94</v>
      </c>
    </row>
    <row r="111" spans="1:1" ht="12" customHeight="1" x14ac:dyDescent="0.2">
      <c r="A111" s="3" t="s">
        <v>95</v>
      </c>
    </row>
    <row r="112" spans="1:1" ht="12" customHeight="1" x14ac:dyDescent="0.2">
      <c r="A112" s="3" t="s">
        <v>96</v>
      </c>
    </row>
    <row r="113" spans="1:1" ht="12" customHeight="1" x14ac:dyDescent="0.2">
      <c r="A113" s="3" t="s">
        <v>0</v>
      </c>
    </row>
    <row r="114" spans="1:1" ht="20.100000000000001" customHeight="1" x14ac:dyDescent="0.25">
      <c r="A114" s="3" t="s">
        <v>97</v>
      </c>
    </row>
    <row r="115" spans="1:1" ht="20.100000000000001" customHeight="1" x14ac:dyDescent="0.25">
      <c r="A115" s="3" t="s">
        <v>98</v>
      </c>
    </row>
    <row r="116" spans="1:1" ht="12" customHeight="1" x14ac:dyDescent="0.25">
      <c r="A116" s="3" t="s">
        <v>99</v>
      </c>
    </row>
    <row r="117" spans="1:1" ht="12" customHeight="1" x14ac:dyDescent="0.2">
      <c r="A117" s="3" t="s">
        <v>100</v>
      </c>
    </row>
    <row r="118" spans="1:1" ht="12" customHeight="1" x14ac:dyDescent="0.2">
      <c r="A118" s="3" t="s">
        <v>400</v>
      </c>
    </row>
    <row r="119" spans="1:1" ht="12" customHeight="1" x14ac:dyDescent="0.2">
      <c r="A119" s="3" t="s">
        <v>401</v>
      </c>
    </row>
    <row r="120" spans="1:1" ht="12" customHeight="1" x14ac:dyDescent="0.2">
      <c r="A120" s="3" t="s">
        <v>402</v>
      </c>
    </row>
    <row r="121" spans="1:1" ht="12" customHeight="1" x14ac:dyDescent="0.2">
      <c r="A121" s="3" t="s">
        <v>403</v>
      </c>
    </row>
    <row r="122" spans="1:1" ht="12" customHeight="1" x14ac:dyDescent="0.2">
      <c r="A122" s="3" t="s">
        <v>404</v>
      </c>
    </row>
    <row r="123" spans="1:1" ht="12" customHeight="1" x14ac:dyDescent="0.2">
      <c r="A123" s="3" t="s">
        <v>101</v>
      </c>
    </row>
    <row r="124" spans="1:1" ht="12" customHeight="1" x14ac:dyDescent="0.2">
      <c r="A124" s="3" t="s">
        <v>102</v>
      </c>
    </row>
    <row r="125" spans="1:1" ht="12" customHeight="1" x14ac:dyDescent="0.2">
      <c r="A125" s="3" t="s">
        <v>103</v>
      </c>
    </row>
    <row r="126" spans="1:1" ht="12" customHeight="1" x14ac:dyDescent="0.2">
      <c r="A126" s="3" t="s">
        <v>0</v>
      </c>
    </row>
    <row r="127" spans="1:1" ht="20.100000000000001" customHeight="1" x14ac:dyDescent="0.25">
      <c r="A127" s="3" t="s">
        <v>104</v>
      </c>
    </row>
    <row r="128" spans="1:1" ht="12" customHeight="1" x14ac:dyDescent="0.25">
      <c r="A128" s="3" t="s">
        <v>105</v>
      </c>
    </row>
    <row r="129" spans="1:1" ht="12" customHeight="1" x14ac:dyDescent="0.2">
      <c r="A129" s="3" t="s">
        <v>106</v>
      </c>
    </row>
    <row r="130" spans="1:1" ht="12" customHeight="1" x14ac:dyDescent="0.2">
      <c r="A130" s="3" t="s">
        <v>107</v>
      </c>
    </row>
    <row r="131" spans="1:1" ht="12" customHeight="1" x14ac:dyDescent="0.2">
      <c r="A131" s="3" t="s">
        <v>108</v>
      </c>
    </row>
    <row r="132" spans="1:1" ht="12" customHeight="1" x14ac:dyDescent="0.2">
      <c r="A132" s="3" t="s">
        <v>109</v>
      </c>
    </row>
    <row r="133" spans="1:1" ht="12" customHeight="1" x14ac:dyDescent="0.2">
      <c r="A133" s="3" t="s">
        <v>0</v>
      </c>
    </row>
    <row r="134" spans="1:1" ht="12" customHeight="1" x14ac:dyDescent="0.25">
      <c r="A134" s="3" t="s">
        <v>110</v>
      </c>
    </row>
    <row r="135" spans="1:1" ht="12" customHeight="1" x14ac:dyDescent="0.2">
      <c r="A135" s="3" t="s">
        <v>0</v>
      </c>
    </row>
    <row r="136" spans="1:1" ht="12" customHeight="1" x14ac:dyDescent="0.25">
      <c r="A136" s="3" t="s">
        <v>111</v>
      </c>
    </row>
    <row r="137" spans="1:1" ht="12" customHeight="1" x14ac:dyDescent="0.2">
      <c r="A137" s="3" t="s">
        <v>112</v>
      </c>
    </row>
    <row r="138" spans="1:1" ht="12" customHeight="1" x14ac:dyDescent="0.2">
      <c r="A138" s="3" t="s">
        <v>113</v>
      </c>
    </row>
    <row r="139" spans="1:1" ht="12" customHeight="1" x14ac:dyDescent="0.2">
      <c r="A139" s="3" t="s">
        <v>114</v>
      </c>
    </row>
    <row r="140" spans="1:1" ht="12" customHeight="1" x14ac:dyDescent="0.2">
      <c r="A140" s="3" t="s">
        <v>115</v>
      </c>
    </row>
    <row r="141" spans="1:1" ht="12" customHeight="1" x14ac:dyDescent="0.2">
      <c r="A141" s="3" t="s">
        <v>116</v>
      </c>
    </row>
    <row r="142" spans="1:1" ht="12" customHeight="1" x14ac:dyDescent="0.2">
      <c r="A142" s="3" t="s">
        <v>117</v>
      </c>
    </row>
    <row r="143" spans="1:1" ht="12" customHeight="1" x14ac:dyDescent="0.2">
      <c r="A143" s="3" t="s">
        <v>118</v>
      </c>
    </row>
    <row r="144" spans="1:1" ht="12" customHeight="1" x14ac:dyDescent="0.2">
      <c r="A144" s="3" t="s">
        <v>119</v>
      </c>
    </row>
    <row r="145" spans="1:1" ht="12" customHeight="1" x14ac:dyDescent="0.2">
      <c r="A145" s="3" t="s">
        <v>0</v>
      </c>
    </row>
    <row r="146" spans="1:1" ht="20.100000000000001" customHeight="1" x14ac:dyDescent="0.25">
      <c r="A146" s="3" t="s">
        <v>120</v>
      </c>
    </row>
    <row r="147" spans="1:1" ht="12" customHeight="1" x14ac:dyDescent="0.25">
      <c r="A147" s="3" t="s">
        <v>121</v>
      </c>
    </row>
    <row r="148" spans="1:1" ht="12" customHeight="1" x14ac:dyDescent="0.2">
      <c r="A148" s="3" t="s">
        <v>122</v>
      </c>
    </row>
    <row r="149" spans="1:1" ht="12" customHeight="1" x14ac:dyDescent="0.2">
      <c r="A149" s="3" t="s">
        <v>123</v>
      </c>
    </row>
    <row r="150" spans="1:1" ht="12" customHeight="1" x14ac:dyDescent="0.2">
      <c r="A150" s="3" t="s">
        <v>124</v>
      </c>
    </row>
    <row r="151" spans="1:1" ht="12" customHeight="1" x14ac:dyDescent="0.2">
      <c r="A151" s="3" t="s">
        <v>0</v>
      </c>
    </row>
    <row r="152" spans="1:1" ht="12" customHeight="1" x14ac:dyDescent="0.25">
      <c r="A152" s="3" t="s">
        <v>125</v>
      </c>
    </row>
    <row r="153" spans="1:1" ht="12" customHeight="1" x14ac:dyDescent="0.2">
      <c r="A153" s="3" t="s">
        <v>126</v>
      </c>
    </row>
    <row r="154" spans="1:1" ht="12" customHeight="1" x14ac:dyDescent="0.2">
      <c r="A154" s="3" t="s">
        <v>127</v>
      </c>
    </row>
    <row r="155" spans="1:1" ht="12" customHeight="1" x14ac:dyDescent="0.2">
      <c r="A155" s="3" t="s">
        <v>128</v>
      </c>
    </row>
    <row r="156" spans="1:1" ht="12" customHeight="1" x14ac:dyDescent="0.2">
      <c r="A156" s="3" t="s">
        <v>129</v>
      </c>
    </row>
    <row r="157" spans="1:1" ht="12" customHeight="1" x14ac:dyDescent="0.2">
      <c r="A157" s="3" t="s">
        <v>0</v>
      </c>
    </row>
    <row r="158" spans="1:1" ht="12" customHeight="1" x14ac:dyDescent="0.25">
      <c r="A158" s="3" t="s">
        <v>130</v>
      </c>
    </row>
    <row r="159" spans="1:1" ht="12" customHeight="1" x14ac:dyDescent="0.2">
      <c r="A159" s="3" t="s">
        <v>131</v>
      </c>
    </row>
    <row r="160" spans="1:1" ht="12" customHeight="1" x14ac:dyDescent="0.2">
      <c r="A160" s="3" t="s">
        <v>132</v>
      </c>
    </row>
    <row r="161" spans="1:1" ht="12" customHeight="1" x14ac:dyDescent="0.2">
      <c r="A161" s="3" t="s">
        <v>0</v>
      </c>
    </row>
    <row r="162" spans="1:1" ht="12" customHeight="1" x14ac:dyDescent="0.25">
      <c r="A162" s="3" t="s">
        <v>133</v>
      </c>
    </row>
    <row r="163" spans="1:1" ht="12" customHeight="1" x14ac:dyDescent="0.2">
      <c r="A163" s="3" t="s">
        <v>134</v>
      </c>
    </row>
    <row r="164" spans="1:1" ht="12" customHeight="1" x14ac:dyDescent="0.2">
      <c r="A164" s="3" t="s">
        <v>135</v>
      </c>
    </row>
    <row r="165" spans="1:1" ht="12" customHeight="1" x14ac:dyDescent="0.2">
      <c r="A165" s="3" t="s">
        <v>136</v>
      </c>
    </row>
    <row r="166" spans="1:1" ht="12" customHeight="1" x14ac:dyDescent="0.2">
      <c r="A166" s="3" t="s">
        <v>137</v>
      </c>
    </row>
    <row r="167" spans="1:1" ht="12" customHeight="1" x14ac:dyDescent="0.2">
      <c r="A167" s="3" t="s">
        <v>138</v>
      </c>
    </row>
    <row r="168" spans="1:1" ht="12" customHeight="1" x14ac:dyDescent="0.2">
      <c r="A168" s="3" t="s">
        <v>139</v>
      </c>
    </row>
    <row r="169" spans="1:1" ht="12" customHeight="1" x14ac:dyDescent="0.2">
      <c r="A169" s="3" t="s">
        <v>0</v>
      </c>
    </row>
    <row r="170" spans="1:1" ht="20.100000000000001" customHeight="1" x14ac:dyDescent="0.25">
      <c r="A170" s="3" t="s">
        <v>140</v>
      </c>
    </row>
    <row r="171" spans="1:1" ht="12" customHeight="1" x14ac:dyDescent="0.25">
      <c r="A171" s="3" t="s">
        <v>141</v>
      </c>
    </row>
    <row r="172" spans="1:1" ht="12" customHeight="1" x14ac:dyDescent="0.2">
      <c r="A172" s="3" t="s">
        <v>142</v>
      </c>
    </row>
    <row r="173" spans="1:1" ht="12" customHeight="1" x14ac:dyDescent="0.2">
      <c r="A173" s="3" t="s">
        <v>143</v>
      </c>
    </row>
    <row r="174" spans="1:1" ht="12" customHeight="1" x14ac:dyDescent="0.2">
      <c r="A174" s="3" t="s">
        <v>144</v>
      </c>
    </row>
    <row r="175" spans="1:1" ht="12" customHeight="1" x14ac:dyDescent="0.2">
      <c r="A175" s="3" t="s">
        <v>145</v>
      </c>
    </row>
    <row r="176" spans="1:1" ht="12" customHeight="1" x14ac:dyDescent="0.2">
      <c r="A176" s="3" t="s">
        <v>0</v>
      </c>
    </row>
    <row r="177" spans="1:1" ht="20.100000000000001" customHeight="1" x14ac:dyDescent="0.25">
      <c r="A177" s="3" t="s">
        <v>146</v>
      </c>
    </row>
    <row r="178" spans="1:1" ht="20.100000000000001" customHeight="1" x14ac:dyDescent="0.25">
      <c r="A178" s="3" t="s">
        <v>98</v>
      </c>
    </row>
    <row r="179" spans="1:1" ht="12" customHeight="1" x14ac:dyDescent="0.25">
      <c r="A179" s="3" t="s">
        <v>147</v>
      </c>
    </row>
    <row r="180" spans="1:1" ht="12" customHeight="1" x14ac:dyDescent="0.2">
      <c r="A180" s="3" t="s">
        <v>148</v>
      </c>
    </row>
    <row r="181" spans="1:1" ht="12" customHeight="1" x14ac:dyDescent="0.2">
      <c r="A181" s="3" t="s">
        <v>149</v>
      </c>
    </row>
    <row r="182" spans="1:1" ht="12" customHeight="1" x14ac:dyDescent="0.2">
      <c r="A182" s="3" t="s">
        <v>150</v>
      </c>
    </row>
    <row r="183" spans="1:1" ht="12" customHeight="1" x14ac:dyDescent="0.2">
      <c r="A183" s="3" t="s">
        <v>151</v>
      </c>
    </row>
    <row r="184" spans="1:1" ht="12" customHeight="1" x14ac:dyDescent="0.2">
      <c r="A184" s="3" t="s">
        <v>152</v>
      </c>
    </row>
    <row r="185" spans="1:1" ht="12" customHeight="1" x14ac:dyDescent="0.2">
      <c r="A185" s="3" t="s">
        <v>153</v>
      </c>
    </row>
    <row r="186" spans="1:1" ht="12" customHeight="1" x14ac:dyDescent="0.2">
      <c r="A186" s="3" t="s">
        <v>154</v>
      </c>
    </row>
    <row r="187" spans="1:1" ht="12" customHeight="1" x14ac:dyDescent="0.2">
      <c r="A187" s="3" t="s">
        <v>0</v>
      </c>
    </row>
    <row r="188" spans="1:1" ht="12" customHeight="1" x14ac:dyDescent="0.25">
      <c r="A188" s="3" t="s">
        <v>155</v>
      </c>
    </row>
    <row r="189" spans="1:1" ht="12" customHeight="1" x14ac:dyDescent="0.2">
      <c r="A189" s="3" t="s">
        <v>156</v>
      </c>
    </row>
    <row r="190" spans="1:1" ht="12" customHeight="1" x14ac:dyDescent="0.2">
      <c r="A190" s="3" t="s">
        <v>157</v>
      </c>
    </row>
    <row r="191" spans="1:1" ht="12" customHeight="1" x14ac:dyDescent="0.2">
      <c r="A191" s="3" t="s">
        <v>0</v>
      </c>
    </row>
    <row r="192" spans="1:1" ht="12" customHeight="1" x14ac:dyDescent="0.25">
      <c r="A192" s="3" t="s">
        <v>158</v>
      </c>
    </row>
    <row r="193" spans="1:1" ht="12" customHeight="1" x14ac:dyDescent="0.2">
      <c r="A193" s="3" t="s">
        <v>159</v>
      </c>
    </row>
    <row r="194" spans="1:1" ht="12" customHeight="1" x14ac:dyDescent="0.2">
      <c r="A194" s="3" t="s">
        <v>160</v>
      </c>
    </row>
    <row r="195" spans="1:1" ht="12" customHeight="1" x14ac:dyDescent="0.2">
      <c r="A195" s="3" t="s">
        <v>161</v>
      </c>
    </row>
    <row r="196" spans="1:1" ht="12" customHeight="1" x14ac:dyDescent="0.2">
      <c r="A196" s="3" t="s">
        <v>162</v>
      </c>
    </row>
    <row r="197" spans="1:1" ht="12" customHeight="1" x14ac:dyDescent="0.2">
      <c r="A197" s="3" t="s">
        <v>0</v>
      </c>
    </row>
    <row r="198" spans="1:1" ht="12" customHeight="1" x14ac:dyDescent="0.25">
      <c r="A198" s="3" t="s">
        <v>163</v>
      </c>
    </row>
    <row r="199" spans="1:1" ht="12" customHeight="1" x14ac:dyDescent="0.2">
      <c r="A199" s="3" t="s">
        <v>164</v>
      </c>
    </row>
    <row r="200" spans="1:1" ht="12" customHeight="1" x14ac:dyDescent="0.2">
      <c r="A200" s="3" t="s">
        <v>165</v>
      </c>
    </row>
    <row r="201" spans="1:1" ht="12" customHeight="1" x14ac:dyDescent="0.2">
      <c r="A201" s="3" t="s">
        <v>0</v>
      </c>
    </row>
    <row r="202" spans="1:1" ht="12" customHeight="1" x14ac:dyDescent="0.25">
      <c r="A202" s="3" t="s">
        <v>166</v>
      </c>
    </row>
    <row r="203" spans="1:1" ht="12" customHeight="1" x14ac:dyDescent="0.2">
      <c r="A203" s="3" t="s">
        <v>167</v>
      </c>
    </row>
    <row r="204" spans="1:1" ht="12" customHeight="1" x14ac:dyDescent="0.2">
      <c r="A204" s="3" t="s">
        <v>0</v>
      </c>
    </row>
    <row r="205" spans="1:1" ht="12" customHeight="1" x14ac:dyDescent="0.25">
      <c r="A205" s="3" t="s">
        <v>168</v>
      </c>
    </row>
    <row r="206" spans="1:1" ht="12" customHeight="1" x14ac:dyDescent="0.2">
      <c r="A206" s="3" t="s">
        <v>169</v>
      </c>
    </row>
    <row r="207" spans="1:1" ht="12" customHeight="1" x14ac:dyDescent="0.2">
      <c r="A207" s="3" t="s">
        <v>170</v>
      </c>
    </row>
    <row r="208" spans="1:1" ht="12" customHeight="1" x14ac:dyDescent="0.2">
      <c r="A208" s="3" t="s">
        <v>171</v>
      </c>
    </row>
    <row r="209" spans="1:1" ht="12" customHeight="1" x14ac:dyDescent="0.2">
      <c r="A209" s="3" t="s">
        <v>172</v>
      </c>
    </row>
    <row r="210" spans="1:1" ht="12" customHeight="1" x14ac:dyDescent="0.2">
      <c r="A210" s="3" t="s">
        <v>173</v>
      </c>
    </row>
    <row r="211" spans="1:1" ht="12" customHeight="1" x14ac:dyDescent="0.2">
      <c r="A211" s="3" t="s">
        <v>405</v>
      </c>
    </row>
    <row r="212" spans="1:1" ht="12" customHeight="1" x14ac:dyDescent="0.2">
      <c r="A212" s="3" t="s">
        <v>174</v>
      </c>
    </row>
    <row r="213" spans="1:1" ht="12" customHeight="1" x14ac:dyDescent="0.2">
      <c r="A213" s="3" t="s">
        <v>175</v>
      </c>
    </row>
    <row r="214" spans="1:1" ht="12" customHeight="1" x14ac:dyDescent="0.2">
      <c r="A214" s="3" t="s">
        <v>176</v>
      </c>
    </row>
    <row r="215" spans="1:1" ht="12" customHeight="1" x14ac:dyDescent="0.2">
      <c r="A215" s="3" t="s">
        <v>177</v>
      </c>
    </row>
    <row r="216" spans="1:1" ht="12" customHeight="1" x14ac:dyDescent="0.2">
      <c r="A216" s="3" t="s">
        <v>406</v>
      </c>
    </row>
    <row r="217" spans="1:1" ht="12" customHeight="1" x14ac:dyDescent="0.2">
      <c r="A217" s="3" t="s">
        <v>178</v>
      </c>
    </row>
    <row r="218" spans="1:1" ht="12" customHeight="1" x14ac:dyDescent="0.2">
      <c r="A218" s="3" t="s">
        <v>179</v>
      </c>
    </row>
    <row r="219" spans="1:1" ht="12" customHeight="1" x14ac:dyDescent="0.2">
      <c r="A219" s="3" t="s">
        <v>407</v>
      </c>
    </row>
    <row r="220" spans="1:1" ht="12" customHeight="1" x14ac:dyDescent="0.2">
      <c r="A220" s="3" t="s">
        <v>0</v>
      </c>
    </row>
    <row r="221" spans="1:1" ht="12" customHeight="1" x14ac:dyDescent="0.25">
      <c r="A221" s="3" t="s">
        <v>180</v>
      </c>
    </row>
    <row r="222" spans="1:1" ht="12" customHeight="1" x14ac:dyDescent="0.2">
      <c r="A222" s="3" t="s">
        <v>181</v>
      </c>
    </row>
    <row r="223" spans="1:1" ht="12" customHeight="1" x14ac:dyDescent="0.2">
      <c r="A223" s="3" t="s">
        <v>0</v>
      </c>
    </row>
    <row r="224" spans="1:1" ht="12" customHeight="1" x14ac:dyDescent="0.25">
      <c r="A224" s="3" t="s">
        <v>182</v>
      </c>
    </row>
    <row r="225" spans="1:1" ht="12" customHeight="1" x14ac:dyDescent="0.2">
      <c r="A225" s="3" t="s">
        <v>183</v>
      </c>
    </row>
    <row r="226" spans="1:1" ht="12" customHeight="1" x14ac:dyDescent="0.2">
      <c r="A226" s="3" t="s">
        <v>0</v>
      </c>
    </row>
    <row r="227" spans="1:1" ht="12" customHeight="1" x14ac:dyDescent="0.25">
      <c r="A227" s="3" t="s">
        <v>111</v>
      </c>
    </row>
    <row r="228" spans="1:1" ht="12" customHeight="1" x14ac:dyDescent="0.2">
      <c r="A228" s="3" t="s">
        <v>112</v>
      </c>
    </row>
    <row r="229" spans="1:1" ht="12" customHeight="1" x14ac:dyDescent="0.2">
      <c r="A229" s="3" t="s">
        <v>113</v>
      </c>
    </row>
    <row r="230" spans="1:1" ht="12" customHeight="1" x14ac:dyDescent="0.2">
      <c r="A230" s="3" t="s">
        <v>114</v>
      </c>
    </row>
    <row r="231" spans="1:1" ht="12" customHeight="1" x14ac:dyDescent="0.2">
      <c r="A231" s="3" t="s">
        <v>115</v>
      </c>
    </row>
    <row r="232" spans="1:1" ht="12" customHeight="1" x14ac:dyDescent="0.2">
      <c r="A232" s="3" t="s">
        <v>116</v>
      </c>
    </row>
    <row r="233" spans="1:1" ht="12" customHeight="1" x14ac:dyDescent="0.2">
      <c r="A233" s="3" t="s">
        <v>117</v>
      </c>
    </row>
    <row r="234" spans="1:1" ht="12" customHeight="1" x14ac:dyDescent="0.2">
      <c r="A234" s="3" t="s">
        <v>118</v>
      </c>
    </row>
    <row r="235" spans="1:1" ht="12" customHeight="1" x14ac:dyDescent="0.2">
      <c r="A235" s="3" t="s">
        <v>119</v>
      </c>
    </row>
    <row r="236" spans="1:1" ht="12" customHeight="1" x14ac:dyDescent="0.2">
      <c r="A236" s="3" t="s">
        <v>0</v>
      </c>
    </row>
    <row r="237" spans="1:1" ht="20.100000000000001" customHeight="1" x14ac:dyDescent="0.25">
      <c r="A237" s="3" t="s">
        <v>104</v>
      </c>
    </row>
    <row r="238" spans="1:1" ht="12" customHeight="1" x14ac:dyDescent="0.25">
      <c r="A238" s="3" t="s">
        <v>184</v>
      </c>
    </row>
    <row r="239" spans="1:1" ht="12" customHeight="1" x14ac:dyDescent="0.2">
      <c r="A239" s="3" t="s">
        <v>185</v>
      </c>
    </row>
    <row r="240" spans="1:1" ht="12" customHeight="1" x14ac:dyDescent="0.2">
      <c r="A240" s="3" t="s">
        <v>186</v>
      </c>
    </row>
    <row r="241" spans="1:1" ht="12" customHeight="1" x14ac:dyDescent="0.2">
      <c r="A241" s="3" t="s">
        <v>408</v>
      </c>
    </row>
    <row r="242" spans="1:1" ht="12" customHeight="1" x14ac:dyDescent="0.2">
      <c r="A242" s="3" t="s">
        <v>187</v>
      </c>
    </row>
    <row r="243" spans="1:1" ht="12" customHeight="1" x14ac:dyDescent="0.2">
      <c r="A243" s="3" t="s">
        <v>188</v>
      </c>
    </row>
    <row r="244" spans="1:1" ht="12" customHeight="1" x14ac:dyDescent="0.2">
      <c r="A244" s="3" t="s">
        <v>189</v>
      </c>
    </row>
    <row r="245" spans="1:1" ht="12" customHeight="1" x14ac:dyDescent="0.2">
      <c r="A245" s="3" t="s">
        <v>190</v>
      </c>
    </row>
    <row r="246" spans="1:1" ht="12" customHeight="1" x14ac:dyDescent="0.2">
      <c r="A246" s="3" t="s">
        <v>0</v>
      </c>
    </row>
    <row r="247" spans="1:1" ht="12" customHeight="1" x14ac:dyDescent="0.25">
      <c r="A247" s="3" t="s">
        <v>191</v>
      </c>
    </row>
    <row r="248" spans="1:1" ht="12" customHeight="1" x14ac:dyDescent="0.2">
      <c r="A248" s="3" t="s">
        <v>192</v>
      </c>
    </row>
    <row r="249" spans="1:1" ht="12" customHeight="1" x14ac:dyDescent="0.2">
      <c r="A249" s="3" t="s">
        <v>0</v>
      </c>
    </row>
    <row r="250" spans="1:1" ht="12" customHeight="1" x14ac:dyDescent="0.25">
      <c r="A250" s="3" t="s">
        <v>193</v>
      </c>
    </row>
    <row r="251" spans="1:1" ht="12" customHeight="1" x14ac:dyDescent="0.2">
      <c r="A251" s="3" t="s">
        <v>194</v>
      </c>
    </row>
    <row r="252" spans="1:1" ht="12" customHeight="1" x14ac:dyDescent="0.2">
      <c r="A252" s="3" t="s">
        <v>195</v>
      </c>
    </row>
    <row r="253" spans="1:1" ht="12" customHeight="1" x14ac:dyDescent="0.2">
      <c r="A253" s="3" t="s">
        <v>196</v>
      </c>
    </row>
    <row r="254" spans="1:1" ht="12" customHeight="1" x14ac:dyDescent="0.2">
      <c r="A254" s="3" t="s">
        <v>0</v>
      </c>
    </row>
    <row r="255" spans="1:1" ht="12" customHeight="1" x14ac:dyDescent="0.25">
      <c r="A255" s="3" t="s">
        <v>197</v>
      </c>
    </row>
    <row r="256" spans="1:1" ht="12" customHeight="1" x14ac:dyDescent="0.2">
      <c r="A256" s="3" t="s">
        <v>198</v>
      </c>
    </row>
    <row r="257" spans="1:1" ht="12" customHeight="1" x14ac:dyDescent="0.2">
      <c r="A257" s="3" t="s">
        <v>199</v>
      </c>
    </row>
    <row r="258" spans="1:1" ht="12" customHeight="1" x14ac:dyDescent="0.2">
      <c r="A258" s="3" t="s">
        <v>200</v>
      </c>
    </row>
    <row r="259" spans="1:1" ht="12" customHeight="1" x14ac:dyDescent="0.2">
      <c r="A259" s="3" t="s">
        <v>201</v>
      </c>
    </row>
    <row r="260" spans="1:1" ht="12" customHeight="1" x14ac:dyDescent="0.2">
      <c r="A260" s="3" t="s">
        <v>202</v>
      </c>
    </row>
    <row r="261" spans="1:1" ht="12" customHeight="1" x14ac:dyDescent="0.2">
      <c r="A261" s="3" t="s">
        <v>0</v>
      </c>
    </row>
    <row r="262" spans="1:1" ht="12" customHeight="1" x14ac:dyDescent="0.25">
      <c r="A262" s="3" t="s">
        <v>203</v>
      </c>
    </row>
    <row r="263" spans="1:1" ht="12" customHeight="1" x14ac:dyDescent="0.2">
      <c r="A263" s="3" t="s">
        <v>204</v>
      </c>
    </row>
    <row r="264" spans="1:1" ht="12" customHeight="1" x14ac:dyDescent="0.2">
      <c r="A264" s="3" t="s">
        <v>205</v>
      </c>
    </row>
    <row r="265" spans="1:1" ht="12" customHeight="1" x14ac:dyDescent="0.2">
      <c r="A265" s="3" t="s">
        <v>0</v>
      </c>
    </row>
    <row r="266" spans="1:1" ht="20.100000000000001" customHeight="1" x14ac:dyDescent="0.25">
      <c r="A266" s="3" t="s">
        <v>120</v>
      </c>
    </row>
    <row r="267" spans="1:1" ht="12" customHeight="1" x14ac:dyDescent="0.25">
      <c r="A267" s="3" t="s">
        <v>206</v>
      </c>
    </row>
    <row r="268" spans="1:1" ht="12" customHeight="1" x14ac:dyDescent="0.2">
      <c r="A268" s="3" t="s">
        <v>207</v>
      </c>
    </row>
    <row r="269" spans="1:1" ht="12" customHeight="1" x14ac:dyDescent="0.2">
      <c r="A269" s="3" t="s">
        <v>208</v>
      </c>
    </row>
    <row r="270" spans="1:1" ht="12" customHeight="1" x14ac:dyDescent="0.2">
      <c r="A270" s="3" t="s">
        <v>209</v>
      </c>
    </row>
    <row r="271" spans="1:1" ht="12" customHeight="1" x14ac:dyDescent="0.2">
      <c r="A271" s="3" t="s">
        <v>210</v>
      </c>
    </row>
    <row r="272" spans="1:1" ht="12" customHeight="1" x14ac:dyDescent="0.2">
      <c r="A272" s="3" t="s">
        <v>211</v>
      </c>
    </row>
    <row r="273" spans="1:1" ht="12" customHeight="1" x14ac:dyDescent="0.2">
      <c r="A273" s="3" t="s">
        <v>212</v>
      </c>
    </row>
    <row r="274" spans="1:1" ht="12" customHeight="1" x14ac:dyDescent="0.2">
      <c r="A274" s="3" t="s">
        <v>213</v>
      </c>
    </row>
    <row r="275" spans="1:1" ht="12" customHeight="1" x14ac:dyDescent="0.2">
      <c r="A275" s="3" t="s">
        <v>154</v>
      </c>
    </row>
    <row r="276" spans="1:1" ht="12" customHeight="1" x14ac:dyDescent="0.2">
      <c r="A276" s="3" t="s">
        <v>0</v>
      </c>
    </row>
    <row r="277" spans="1:1" ht="12" customHeight="1" x14ac:dyDescent="0.25">
      <c r="A277" s="3" t="s">
        <v>214</v>
      </c>
    </row>
    <row r="278" spans="1:1" ht="12" customHeight="1" x14ac:dyDescent="0.2">
      <c r="A278" s="3" t="s">
        <v>417</v>
      </c>
    </row>
    <row r="279" spans="1:1" ht="12" customHeight="1" x14ac:dyDescent="0.2">
      <c r="A279" s="3" t="s">
        <v>215</v>
      </c>
    </row>
    <row r="280" spans="1:1" ht="12" customHeight="1" x14ac:dyDescent="0.2">
      <c r="A280" s="3" t="s">
        <v>0</v>
      </c>
    </row>
    <row r="281" spans="1:1" ht="12" customHeight="1" x14ac:dyDescent="0.25">
      <c r="A281" s="3" t="s">
        <v>216</v>
      </c>
    </row>
    <row r="282" spans="1:1" ht="12" customHeight="1" x14ac:dyDescent="0.2">
      <c r="A282" s="3" t="s">
        <v>217</v>
      </c>
    </row>
    <row r="283" spans="1:1" ht="12" customHeight="1" x14ac:dyDescent="0.2">
      <c r="A283" s="3" t="s">
        <v>0</v>
      </c>
    </row>
    <row r="284" spans="1:1" ht="12" customHeight="1" x14ac:dyDescent="0.25">
      <c r="A284" s="3" t="s">
        <v>218</v>
      </c>
    </row>
    <row r="285" spans="1:1" ht="12" customHeight="1" x14ac:dyDescent="0.2">
      <c r="A285" s="3" t="s">
        <v>219</v>
      </c>
    </row>
    <row r="286" spans="1:1" ht="12" customHeight="1" x14ac:dyDescent="0.2">
      <c r="A286" s="3" t="s">
        <v>220</v>
      </c>
    </row>
    <row r="287" spans="1:1" ht="12" customHeight="1" x14ac:dyDescent="0.2">
      <c r="A287" s="3" t="s">
        <v>221</v>
      </c>
    </row>
    <row r="288" spans="1:1" ht="12" customHeight="1" x14ac:dyDescent="0.2">
      <c r="A288" s="3" t="s">
        <v>0</v>
      </c>
    </row>
    <row r="289" spans="1:1" ht="20.100000000000001" customHeight="1" x14ac:dyDescent="0.25">
      <c r="A289" s="3" t="s">
        <v>140</v>
      </c>
    </row>
    <row r="290" spans="1:1" ht="12" customHeight="1" x14ac:dyDescent="0.25">
      <c r="A290" s="3" t="s">
        <v>222</v>
      </c>
    </row>
    <row r="291" spans="1:1" ht="12" customHeight="1" x14ac:dyDescent="0.2">
      <c r="A291" s="3" t="s">
        <v>223</v>
      </c>
    </row>
    <row r="292" spans="1:1" ht="12" customHeight="1" x14ac:dyDescent="0.2">
      <c r="A292" s="3" t="s">
        <v>224</v>
      </c>
    </row>
    <row r="293" spans="1:1" ht="12" customHeight="1" x14ac:dyDescent="0.2">
      <c r="A293" s="3" t="s">
        <v>0</v>
      </c>
    </row>
    <row r="294" spans="1:1" ht="12" customHeight="1" x14ac:dyDescent="0.25">
      <c r="A294" s="3" t="s">
        <v>225</v>
      </c>
    </row>
    <row r="295" spans="1:1" ht="12" customHeight="1" x14ac:dyDescent="0.2">
      <c r="A295" s="3" t="s">
        <v>226</v>
      </c>
    </row>
    <row r="296" spans="1:1" ht="12" customHeight="1" x14ac:dyDescent="0.2">
      <c r="A296" s="3" t="s">
        <v>0</v>
      </c>
    </row>
    <row r="297" spans="1:1" ht="12" customHeight="1" x14ac:dyDescent="0.25">
      <c r="A297" s="3" t="s">
        <v>227</v>
      </c>
    </row>
    <row r="298" spans="1:1" ht="12" customHeight="1" x14ac:dyDescent="0.2">
      <c r="A298" s="3" t="s">
        <v>228</v>
      </c>
    </row>
    <row r="299" spans="1:1" ht="12" customHeight="1" x14ac:dyDescent="0.2">
      <c r="A299" s="3" t="s">
        <v>229</v>
      </c>
    </row>
    <row r="300" spans="1:1" ht="12" customHeight="1" x14ac:dyDescent="0.2">
      <c r="A300" s="3" t="s">
        <v>230</v>
      </c>
    </row>
    <row r="301" spans="1:1" ht="12" customHeight="1" x14ac:dyDescent="0.2">
      <c r="A301" s="3" t="s">
        <v>0</v>
      </c>
    </row>
    <row r="302" spans="1:1" ht="12" customHeight="1" x14ac:dyDescent="0.25">
      <c r="A302" s="3" t="s">
        <v>231</v>
      </c>
    </row>
    <row r="303" spans="1:1" ht="12" customHeight="1" x14ac:dyDescent="0.2">
      <c r="A303" s="3" t="s">
        <v>232</v>
      </c>
    </row>
    <row r="304" spans="1:1" ht="12" customHeight="1" x14ac:dyDescent="0.2">
      <c r="A304" s="3" t="s">
        <v>0</v>
      </c>
    </row>
    <row r="305" spans="1:1" ht="20.100000000000001" customHeight="1" x14ac:dyDescent="0.25">
      <c r="A305" s="3" t="s">
        <v>233</v>
      </c>
    </row>
    <row r="306" spans="1:1" ht="12" customHeight="1" x14ac:dyDescent="0.2">
      <c r="A306" s="3" t="s">
        <v>234</v>
      </c>
    </row>
    <row r="307" spans="1:1" ht="12" customHeight="1" x14ac:dyDescent="0.2">
      <c r="A307" s="3" t="s">
        <v>235</v>
      </c>
    </row>
    <row r="308" spans="1:1" ht="12" customHeight="1" x14ac:dyDescent="0.2">
      <c r="A308" s="3" t="s">
        <v>236</v>
      </c>
    </row>
    <row r="309" spans="1:1" ht="12" customHeight="1" x14ac:dyDescent="0.2">
      <c r="A309" s="3" t="s">
        <v>237</v>
      </c>
    </row>
    <row r="310" spans="1:1" ht="12" customHeight="1" x14ac:dyDescent="0.2">
      <c r="A310" s="3" t="s">
        <v>238</v>
      </c>
    </row>
    <row r="311" spans="1:1" ht="12" customHeight="1" x14ac:dyDescent="0.2">
      <c r="A311" s="3" t="s">
        <v>239</v>
      </c>
    </row>
    <row r="312" spans="1:1" ht="12" customHeight="1" x14ac:dyDescent="0.2">
      <c r="A312" s="3" t="s">
        <v>0</v>
      </c>
    </row>
    <row r="313" spans="1:1" ht="20.100000000000001" customHeight="1" x14ac:dyDescent="0.25">
      <c r="A313" s="3" t="s">
        <v>240</v>
      </c>
    </row>
    <row r="314" spans="1:1" ht="12" customHeight="1" x14ac:dyDescent="0.2">
      <c r="A314" s="3" t="s">
        <v>241</v>
      </c>
    </row>
    <row r="315" spans="1:1" ht="12" customHeight="1" x14ac:dyDescent="0.2">
      <c r="A315" s="3" t="s">
        <v>242</v>
      </c>
    </row>
    <row r="316" spans="1:1" ht="12" customHeight="1" x14ac:dyDescent="0.2">
      <c r="A316" s="3" t="s">
        <v>243</v>
      </c>
    </row>
    <row r="317" spans="1:1" ht="12" customHeight="1" x14ac:dyDescent="0.2">
      <c r="A317" s="3" t="s">
        <v>0</v>
      </c>
    </row>
    <row r="318" spans="1:1" ht="20.100000000000001" customHeight="1" x14ac:dyDescent="0.25">
      <c r="A318" s="3" t="s">
        <v>244</v>
      </c>
    </row>
    <row r="319" spans="1:1" ht="12" customHeight="1" x14ac:dyDescent="0.2">
      <c r="A319" s="3" t="s">
        <v>245</v>
      </c>
    </row>
    <row r="320" spans="1:1" ht="12" customHeight="1" x14ac:dyDescent="0.2">
      <c r="A320" s="3" t="s">
        <v>246</v>
      </c>
    </row>
    <row r="321" spans="1:1" ht="12" customHeight="1" x14ac:dyDescent="0.2">
      <c r="A321" s="3" t="s">
        <v>247</v>
      </c>
    </row>
    <row r="322" spans="1:1" ht="12" customHeight="1" x14ac:dyDescent="0.2">
      <c r="A322" s="3" t="s">
        <v>248</v>
      </c>
    </row>
    <row r="323" spans="1:1" ht="12" customHeight="1" x14ac:dyDescent="0.2">
      <c r="A323" s="3" t="s">
        <v>0</v>
      </c>
    </row>
    <row r="324" spans="1:1" ht="12" customHeight="1" x14ac:dyDescent="0.2">
      <c r="A324" s="3" t="s">
        <v>249</v>
      </c>
    </row>
    <row r="325" spans="1:1" ht="12" customHeight="1" x14ac:dyDescent="0.2">
      <c r="A325" s="3" t="s">
        <v>250</v>
      </c>
    </row>
    <row r="326" spans="1:1" ht="12" customHeight="1" x14ac:dyDescent="0.2">
      <c r="A326" s="3" t="s">
        <v>251</v>
      </c>
    </row>
    <row r="327" spans="1:1" ht="12" customHeight="1" x14ac:dyDescent="0.2">
      <c r="A327" s="3" t="s">
        <v>0</v>
      </c>
    </row>
    <row r="328" spans="1:1" ht="12" customHeight="1" x14ac:dyDescent="0.2">
      <c r="A328" s="3" t="s">
        <v>252</v>
      </c>
    </row>
    <row r="329" spans="1:1" ht="12" customHeight="1" x14ac:dyDescent="0.2">
      <c r="A329" s="3" t="s">
        <v>253</v>
      </c>
    </row>
    <row r="330" spans="1:1" ht="12" customHeight="1" x14ac:dyDescent="0.2">
      <c r="A330" s="3" t="s">
        <v>0</v>
      </c>
    </row>
    <row r="331" spans="1:1" ht="12" customHeight="1" x14ac:dyDescent="0.2">
      <c r="A331" s="3" t="s">
        <v>254</v>
      </c>
    </row>
    <row r="332" spans="1:1" ht="12" customHeight="1" x14ac:dyDescent="0.2">
      <c r="A332" s="3" t="s">
        <v>255</v>
      </c>
    </row>
    <row r="333" spans="1:1" ht="12" customHeight="1" x14ac:dyDescent="0.2">
      <c r="A333" s="3" t="s">
        <v>0</v>
      </c>
    </row>
    <row r="334" spans="1:1" ht="12" customHeight="1" x14ac:dyDescent="0.2"/>
    <row r="335" spans="1:1" ht="12" customHeight="1" x14ac:dyDescent="0.25">
      <c r="A335" s="11" t="s">
        <v>256</v>
      </c>
    </row>
    <row r="336" spans="1:1" ht="12" customHeight="1" x14ac:dyDescent="0.25">
      <c r="A336" s="4" t="str">
        <f>HYPERLINK("https://meteor.aihw.gov.au/content/index.phtml/itemId/762593","PI13: Proportion of female Indigenous regular clients who gave birth within the previous 12 months, and who have their first antenatal care visit within a specified period")</f>
        <v>PI13: Proportion of female Indigenous regular clients who gave birth within the previous 12 months, and who have their first antenatal care visit within a specified period</v>
      </c>
    </row>
    <row r="337" spans="1:1" ht="12" customHeight="1" x14ac:dyDescent="0.25">
      <c r="A337" s="4" t="str">
        <f>HYPERLINK("https://meteor.aihw.gov.au/content/index.phtml/itemId/762341","PI01: Proportion of Indigenous babies born within the previous 12 months who attended the organisation more then once, and who have birthweight recorded")</f>
        <v>PI01: Proportion of Indigenous babies born within the previous 12 months who attended the organisation more then once, and who have birthweight recorded</v>
      </c>
    </row>
    <row r="338" spans="1:1" ht="12" customHeight="1" x14ac:dyDescent="0.25">
      <c r="A338" s="4" t="str">
        <f>HYPERLINK("https://meteor.aihw.gov.au/content/index.phtml/itemId/762347","PI02: Proportion of Indigenous babies born within the previous 12 months who attended the organisation more than once, and who have a birthweight result within a specified category")</f>
        <v>PI02: Proportion of Indigenous babies born within the previous 12 months who attended the organisation more than once, and who have a birthweight result within a specified category</v>
      </c>
    </row>
    <row r="339" spans="1:1" ht="12" customHeight="1" x14ac:dyDescent="0.25">
      <c r="A339" s="4" t="str">
        <f>HYPERLINK("https://meteor.aihw.gov.au/content/index.phtml/itemId/762565","PI11: Proportion of female Indigenous regular clients who gave birth within the previous 12 months, and who have a smoking status result within a specified category")</f>
        <v>PI11: Proportion of female Indigenous regular clients who gave birth within the previous 12 months, and who have a smoking status result within a specified category</v>
      </c>
    </row>
    <row r="340" spans="1:1" ht="12" customHeight="1" x14ac:dyDescent="0.25">
      <c r="A340" s="4" t="str">
        <f>HYPERLINK("https://meteor.aihw.gov.au/content/index.phtml/itemId/762351","PI03: Proportion of Indigenous regular clients aged 0–14 years who have a current completed Indigenous health assessment")</f>
        <v>PI03: Proportion of Indigenous regular clients aged 0–14 years who have a current completed Indigenous health assessment</v>
      </c>
    </row>
    <row r="341" spans="1:1" ht="12" customHeight="1" x14ac:dyDescent="0.25">
      <c r="A341" s="4" t="str">
        <f>HYPERLINK("https://meteor.aihw.gov.au/content/index.phtml/itemId/762557","PI09: Proportion of Indigenous regular clients who have smoking status recorded")</f>
        <v>PI09: Proportion of Indigenous regular clients who have smoking status recorded</v>
      </c>
    </row>
    <row r="342" spans="1:1" ht="12" customHeight="1" x14ac:dyDescent="0.25">
      <c r="A342" s="4" t="str">
        <f>HYPERLINK("https://meteor.aihw.gov.au/content/index.phtml/itemId/762561","PI10: Proportion of Indigenous regular clients who have a smoking status result within a specified category")</f>
        <v>PI10: Proportion of Indigenous regular clients who have a smoking status result within a specified category</v>
      </c>
    </row>
    <row r="343" spans="1:1" ht="12" customHeight="1" x14ac:dyDescent="0.25">
      <c r="A343" s="4" t="str">
        <f>HYPERLINK("https://meteor.aihw.gov.au/content/index.phtml/itemId/762607","PI16: Proportion of Indigenous regular clients who have alcohol consumption status recorded")</f>
        <v>PI16: Proportion of Indigenous regular clients who have alcohol consumption status recorded</v>
      </c>
    </row>
    <row r="344" spans="1:1" ht="12" customHeight="1" x14ac:dyDescent="0.25">
      <c r="A344" s="4" t="str">
        <f>HYPERLINK("https://meteor.aihw.gov.au/content/index.phtml/itemId/762612","PI17: Proportion of Indigenous regular clients who have an AUDIT-C result within a specified level")</f>
        <v>PI17: Proportion of Indigenous regular clients who have an AUDIT-C result within a specified level</v>
      </c>
    </row>
    <row r="345" spans="1:1" ht="12" customHeight="1" x14ac:dyDescent="0.25">
      <c r="A345" s="4" t="str">
        <f>HYPERLINK("https://meteor.aihw.gov.au/content/index.phtml/itemId/762351","PI03: Proportion of Indigenous regular clients aged 15 and over who have a current completed Indigenous health assessment")</f>
        <v>PI03: Proportion of Indigenous regular clients aged 15 and over who have a current completed Indigenous health assessment</v>
      </c>
    </row>
    <row r="346" spans="1:1" ht="12" customHeight="1" x14ac:dyDescent="0.25">
      <c r="A346" s="4" t="str">
        <f>HYPERLINK("https://meteor.aihw.gov.au/content/index.phtml/itemId/762665","PI20: Proportion of Indigenous regular clients who have the necessary risk factors recorded to assess absolute CVD risk")</f>
        <v>PI20: Proportion of Indigenous regular clients who have the necessary risk factors recorded to assess absolute CVD risk</v>
      </c>
    </row>
    <row r="347" spans="1:1" ht="12" customHeight="1" x14ac:dyDescent="0.25">
      <c r="A347" s="4" t="str">
        <f>HYPERLINK("https://meteor.aihw.gov.au/content/index.phtml/itemId/762679","PI21: Proportion of Indigenous regular clients who have an absolute cardiovascular disease (CVD) risk assessment result within a specified level")</f>
        <v>PI21: Proportion of Indigenous regular clients who have an absolute cardiovascular disease (CVD) risk assessment result within a specified level</v>
      </c>
    </row>
    <row r="348" spans="1:1" ht="12" customHeight="1" x14ac:dyDescent="0.25">
      <c r="A348" s="4" t="str">
        <f>HYPERLINK("https://meteor.aihw.gov.au/content/index.phtml/itemId/762715","PI22: Proportion of female Indigenous regular clients who have a cervical screening (HPV) test")</f>
        <v>PI22: Proportion of female Indigenous regular clients who have a cervical screening (HPV) test</v>
      </c>
    </row>
    <row r="349" spans="1:1" ht="12" customHeight="1" x14ac:dyDescent="0.25">
      <c r="A349" s="4" t="str">
        <f>HYPERLINK("https://meteor.aihw.gov.au/content/index.phtml/itemId/762601","PI14: Proportion of Indigenous regular clients aged 6 months and over who are immunised against influenza")</f>
        <v>PI14: Proportion of Indigenous regular clients aged 6 months and over who are immunised against influenza</v>
      </c>
    </row>
    <row r="350" spans="1:1" ht="12" customHeight="1" x14ac:dyDescent="0.25">
      <c r="A350" s="4" t="str">
        <f>HYPERLINK("https://meteor.aihw.gov.au/content/index.phtml/itemId/762577","PI12: Proportion of Indigenous regular clients who have a BMI result within a specified category")</f>
        <v>PI12: Proportion of Indigenous regular clients who have a BMI result within a specified category</v>
      </c>
    </row>
    <row r="351" spans="1:1" ht="12" customHeight="1" x14ac:dyDescent="0.25">
      <c r="A351" s="4" t="str">
        <f>HYPERLINK("https://meteor.aihw.gov.au/content/index.phtml/itemId/762372","PI07: Proportion of Indigenous regular clients with a chronic disease who have a Chronic Disease Management Plan prepared")</f>
        <v>PI07: Proportion of Indigenous regular clients with a chronic disease who have a Chronic Disease Management Plan prepared</v>
      </c>
    </row>
    <row r="352" spans="1:1" ht="12" customHeight="1" x14ac:dyDescent="0.25">
      <c r="A352" s="4" t="str">
        <f>HYPERLINK("https://meteor.aihw.gov.au/content/index.phtml/itemId/762729","PI23: Proportion of Indigenous regular clients with type 2 diabetes who have a blood pressure measurement result recorded")</f>
        <v>PI23: Proportion of Indigenous regular clients with type 2 diabetes who have a blood pressure measurement result recorded</v>
      </c>
    </row>
    <row r="353" spans="1:1" ht="12" customHeight="1" x14ac:dyDescent="0.25">
      <c r="A353" s="4" t="str">
        <f>HYPERLINK("https://meteor.aihw.gov.au/content/index.phtml/itemId/762738","PI24: Proportion of Indigenous regular clients with type 2 diabetes who have a blood pressure measurement result within a specified category")</f>
        <v>PI24: Proportion of Indigenous regular clients with type 2 diabetes who have a blood pressure measurement result within a specified category</v>
      </c>
    </row>
    <row r="354" spans="1:1" ht="12" customHeight="1" x14ac:dyDescent="0.25">
      <c r="A354" s="4" t="str">
        <f>HYPERLINK("https://meteor.aihw.gov.au/content/index.phtml/itemId/762357","PI05: Proportion of Indigenous regular clients with type 2 diabetes who have an HbA1c measurement result recorded")</f>
        <v>PI05: Proportion of Indigenous regular clients with type 2 diabetes who have an HbA1c measurement result recorded</v>
      </c>
    </row>
    <row r="355" spans="1:1" ht="12" customHeight="1" x14ac:dyDescent="0.25">
      <c r="A355" s="4" t="str">
        <f>HYPERLINK("https://meteor.aihw.gov.au/content/index.phtml/itemId/762367","PI06: Proportion of Indigenous regular clients with type 2 diabetes who have an HbA1c measurement result within a specified level")</f>
        <v>PI06: Proportion of Indigenous regular clients with type 2 diabetes who have an HbA1c measurement result within a specified level</v>
      </c>
    </row>
    <row r="356" spans="1:1" ht="12" customHeight="1" x14ac:dyDescent="0.25">
      <c r="A356" s="4" t="str">
        <f>HYPERLINK("https://meteor.aihw.gov.au/content/index.phtml/itemId/762659","PI18: Proportion of Indigenous regular clients with a selected chronic disease who have a kidney function test recorded")</f>
        <v>PI18: Proportion of Indigenous regular clients with a selected chronic disease who have a kidney function test recorded</v>
      </c>
    </row>
    <row r="357" spans="1:1" ht="12" customHeight="1" x14ac:dyDescent="0.25">
      <c r="A357" s="4" t="str">
        <f>HYPERLINK("https://meteor.aihw.gov.au/content/index.phtml/itemId/747490","PI19: Proportion of Indigenous regular clients with a selected chronic disease who have a kidney function test result within a specified level")</f>
        <v>PI19: Proportion of Indigenous regular clients with a selected chronic disease who have a kidney function test result within a specified level</v>
      </c>
    </row>
    <row r="358" spans="1:1" ht="12" customHeight="1" x14ac:dyDescent="0.2"/>
  </sheetData>
  <mergeCells count="1">
    <mergeCell ref="A38:L38"/>
  </mergeCells>
  <pageMargins left="0.01" right="0.01" top="0.5" bottom="0.5" header="0" footer="0"/>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86"/>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ht="12.95" customHeight="1" x14ac:dyDescent="0.3">
      <c r="A1" s="78" t="s">
        <v>496</v>
      </c>
    </row>
    <row r="2" spans="1:8" ht="47.25" customHeight="1" x14ac:dyDescent="0.3">
      <c r="A2" s="63" t="s">
        <v>257</v>
      </c>
      <c r="B2" s="62"/>
      <c r="C2" s="62"/>
      <c r="D2" s="62"/>
      <c r="E2" s="62"/>
      <c r="F2" s="62"/>
      <c r="G2" s="62"/>
      <c r="H2" s="62"/>
    </row>
    <row r="3" spans="1:8" ht="0" hidden="1" customHeight="1" x14ac:dyDescent="0.2"/>
    <row r="4" spans="1:8" ht="24" customHeight="1" x14ac:dyDescent="0.2">
      <c r="A4" s="5" t="s">
        <v>258</v>
      </c>
      <c r="B4" s="5" t="s">
        <v>259</v>
      </c>
      <c r="C4" s="12" t="s">
        <v>260</v>
      </c>
      <c r="D4" s="12" t="s">
        <v>261</v>
      </c>
      <c r="E4" s="12" t="s">
        <v>262</v>
      </c>
      <c r="F4" s="13" t="s">
        <v>263</v>
      </c>
      <c r="G4" s="12" t="s">
        <v>264</v>
      </c>
      <c r="H4" s="14" t="s">
        <v>265</v>
      </c>
    </row>
    <row r="5" spans="1:8" ht="12" customHeight="1" x14ac:dyDescent="0.2">
      <c r="A5" s="15" t="s">
        <v>266</v>
      </c>
      <c r="B5" s="16" t="s">
        <v>267</v>
      </c>
      <c r="C5" s="8">
        <v>12</v>
      </c>
      <c r="D5" s="8">
        <v>24</v>
      </c>
      <c r="E5" s="8">
        <v>13</v>
      </c>
      <c r="F5" s="8">
        <v>4</v>
      </c>
      <c r="G5" s="8">
        <v>3</v>
      </c>
      <c r="H5" s="17">
        <v>56</v>
      </c>
    </row>
    <row r="6" spans="1:8" ht="12" customHeight="1" x14ac:dyDescent="0.2">
      <c r="A6" s="1" t="s">
        <v>0</v>
      </c>
      <c r="B6" s="16" t="s">
        <v>268</v>
      </c>
      <c r="C6" s="8">
        <v>5</v>
      </c>
      <c r="D6" s="8">
        <v>11</v>
      </c>
      <c r="E6" s="8">
        <v>13</v>
      </c>
      <c r="F6" s="8" t="s">
        <v>269</v>
      </c>
      <c r="G6" s="8">
        <v>2</v>
      </c>
      <c r="H6" s="17">
        <v>31</v>
      </c>
    </row>
    <row r="7" spans="1:8" ht="12" customHeight="1" x14ac:dyDescent="0.2">
      <c r="A7" s="1" t="s">
        <v>0</v>
      </c>
      <c r="B7" s="16" t="s">
        <v>270</v>
      </c>
      <c r="C7" s="8">
        <v>6</v>
      </c>
      <c r="D7" s="8">
        <v>6</v>
      </c>
      <c r="E7" s="8">
        <v>8</v>
      </c>
      <c r="F7" s="8">
        <v>6</v>
      </c>
      <c r="G7" s="8">
        <v>10</v>
      </c>
      <c r="H7" s="17">
        <v>36</v>
      </c>
    </row>
    <row r="8" spans="1:8" ht="12" customHeight="1" x14ac:dyDescent="0.2">
      <c r="A8" s="1" t="s">
        <v>0</v>
      </c>
      <c r="B8" s="16" t="s">
        <v>271</v>
      </c>
      <c r="C8" s="8">
        <v>1</v>
      </c>
      <c r="D8" s="8">
        <v>1</v>
      </c>
      <c r="E8" s="8">
        <v>5</v>
      </c>
      <c r="F8" s="8">
        <v>6</v>
      </c>
      <c r="G8" s="8">
        <v>8</v>
      </c>
      <c r="H8" s="17">
        <v>21</v>
      </c>
    </row>
    <row r="9" spans="1:8" ht="12" customHeight="1" x14ac:dyDescent="0.2">
      <c r="A9" s="1" t="s">
        <v>0</v>
      </c>
      <c r="B9" s="16" t="s">
        <v>272</v>
      </c>
      <c r="C9" s="8">
        <v>1</v>
      </c>
      <c r="D9" s="8">
        <v>1</v>
      </c>
      <c r="E9" s="8">
        <v>7</v>
      </c>
      <c r="F9" s="8">
        <v>1</v>
      </c>
      <c r="G9" s="8">
        <v>4</v>
      </c>
      <c r="H9" s="17">
        <v>14</v>
      </c>
    </row>
    <row r="10" spans="1:8" ht="12" customHeight="1" x14ac:dyDescent="0.2">
      <c r="A10" s="1" t="s">
        <v>0</v>
      </c>
      <c r="B10" s="16" t="s">
        <v>273</v>
      </c>
      <c r="C10" s="8" t="s">
        <v>36</v>
      </c>
      <c r="D10" s="8" t="s">
        <v>36</v>
      </c>
      <c r="E10" s="8">
        <v>1</v>
      </c>
      <c r="F10" s="8">
        <v>14</v>
      </c>
      <c r="G10" s="8">
        <v>55</v>
      </c>
      <c r="H10" s="17">
        <v>70</v>
      </c>
    </row>
    <row r="11" spans="1:8" ht="12" customHeight="1" x14ac:dyDescent="0.2">
      <c r="A11" s="18" t="s">
        <v>0</v>
      </c>
      <c r="B11" s="19" t="s">
        <v>265</v>
      </c>
      <c r="C11" s="20">
        <v>25</v>
      </c>
      <c r="D11" s="20">
        <v>43</v>
      </c>
      <c r="E11" s="20">
        <v>47</v>
      </c>
      <c r="F11" s="20">
        <v>31</v>
      </c>
      <c r="G11" s="20">
        <v>82</v>
      </c>
      <c r="H11" s="21">
        <v>228</v>
      </c>
    </row>
    <row r="12" spans="1:8" ht="12" customHeight="1" x14ac:dyDescent="0.2">
      <c r="A12" s="15" t="s">
        <v>274</v>
      </c>
      <c r="B12" s="16" t="s">
        <v>267</v>
      </c>
      <c r="C12" s="8">
        <v>12</v>
      </c>
      <c r="D12" s="8">
        <v>22</v>
      </c>
      <c r="E12" s="8">
        <v>13</v>
      </c>
      <c r="F12" s="8">
        <v>4</v>
      </c>
      <c r="G12" s="8">
        <v>3</v>
      </c>
      <c r="H12" s="17">
        <v>54</v>
      </c>
    </row>
    <row r="13" spans="1:8" ht="12" customHeight="1" x14ac:dyDescent="0.2">
      <c r="A13" s="1" t="s">
        <v>0</v>
      </c>
      <c r="B13" s="16" t="s">
        <v>268</v>
      </c>
      <c r="C13" s="8">
        <v>5</v>
      </c>
      <c r="D13" s="8">
        <v>12</v>
      </c>
      <c r="E13" s="8">
        <v>12</v>
      </c>
      <c r="F13" s="8" t="s">
        <v>269</v>
      </c>
      <c r="G13" s="8">
        <v>2</v>
      </c>
      <c r="H13" s="17">
        <v>31</v>
      </c>
    </row>
    <row r="14" spans="1:8" ht="12" customHeight="1" x14ac:dyDescent="0.2">
      <c r="A14" s="1" t="s">
        <v>0</v>
      </c>
      <c r="B14" s="16" t="s">
        <v>270</v>
      </c>
      <c r="C14" s="8">
        <v>6</v>
      </c>
      <c r="D14" s="8">
        <v>7</v>
      </c>
      <c r="E14" s="8">
        <v>9</v>
      </c>
      <c r="F14" s="8">
        <v>6</v>
      </c>
      <c r="G14" s="8">
        <v>10</v>
      </c>
      <c r="H14" s="17">
        <v>38</v>
      </c>
    </row>
    <row r="15" spans="1:8" ht="12" customHeight="1" x14ac:dyDescent="0.2">
      <c r="A15" s="1" t="s">
        <v>0</v>
      </c>
      <c r="B15" s="16" t="s">
        <v>271</v>
      </c>
      <c r="C15" s="8">
        <v>1</v>
      </c>
      <c r="D15" s="8">
        <v>1</v>
      </c>
      <c r="E15" s="8">
        <v>5</v>
      </c>
      <c r="F15" s="8">
        <v>6</v>
      </c>
      <c r="G15" s="8">
        <v>9</v>
      </c>
      <c r="H15" s="17">
        <v>22</v>
      </c>
    </row>
    <row r="16" spans="1:8" ht="12" customHeight="1" x14ac:dyDescent="0.2">
      <c r="A16" s="1" t="s">
        <v>0</v>
      </c>
      <c r="B16" s="16" t="s">
        <v>272</v>
      </c>
      <c r="C16" s="8">
        <v>1</v>
      </c>
      <c r="D16" s="8">
        <v>2</v>
      </c>
      <c r="E16" s="8">
        <v>7</v>
      </c>
      <c r="F16" s="8">
        <v>1</v>
      </c>
      <c r="G16" s="8">
        <v>5</v>
      </c>
      <c r="H16" s="17">
        <v>16</v>
      </c>
    </row>
    <row r="17" spans="1:8" ht="12" customHeight="1" x14ac:dyDescent="0.2">
      <c r="A17" s="1" t="s">
        <v>0</v>
      </c>
      <c r="B17" s="16" t="s">
        <v>273</v>
      </c>
      <c r="C17" s="8" t="s">
        <v>36</v>
      </c>
      <c r="D17" s="8" t="s">
        <v>36</v>
      </c>
      <c r="E17" s="8">
        <v>1</v>
      </c>
      <c r="F17" s="8">
        <v>14</v>
      </c>
      <c r="G17" s="8">
        <v>55</v>
      </c>
      <c r="H17" s="17">
        <v>70</v>
      </c>
    </row>
    <row r="18" spans="1:8" ht="12" customHeight="1" x14ac:dyDescent="0.2">
      <c r="A18" s="18" t="s">
        <v>0</v>
      </c>
      <c r="B18" s="19" t="s">
        <v>265</v>
      </c>
      <c r="C18" s="20">
        <v>25</v>
      </c>
      <c r="D18" s="20">
        <v>44</v>
      </c>
      <c r="E18" s="20">
        <v>47</v>
      </c>
      <c r="F18" s="20">
        <v>31</v>
      </c>
      <c r="G18" s="20">
        <v>84</v>
      </c>
      <c r="H18" s="21">
        <v>231</v>
      </c>
    </row>
    <row r="19" spans="1:8" ht="12" customHeight="1" x14ac:dyDescent="0.2">
      <c r="A19" s="15" t="s">
        <v>275</v>
      </c>
      <c r="B19" s="16" t="s">
        <v>267</v>
      </c>
      <c r="C19" s="8">
        <v>13</v>
      </c>
      <c r="D19" s="8">
        <v>23</v>
      </c>
      <c r="E19" s="8">
        <v>13</v>
      </c>
      <c r="F19" s="8">
        <v>4</v>
      </c>
      <c r="G19" s="8">
        <v>3</v>
      </c>
      <c r="H19" s="17">
        <v>56</v>
      </c>
    </row>
    <row r="20" spans="1:8" ht="12" customHeight="1" x14ac:dyDescent="0.2">
      <c r="A20" s="1" t="s">
        <v>0</v>
      </c>
      <c r="B20" s="16" t="s">
        <v>268</v>
      </c>
      <c r="C20" s="8">
        <v>5</v>
      </c>
      <c r="D20" s="8">
        <v>12</v>
      </c>
      <c r="E20" s="8">
        <v>13</v>
      </c>
      <c r="F20" s="8" t="s">
        <v>269</v>
      </c>
      <c r="G20" s="8">
        <v>2</v>
      </c>
      <c r="H20" s="17">
        <v>32</v>
      </c>
    </row>
    <row r="21" spans="1:8" ht="12" customHeight="1" x14ac:dyDescent="0.2">
      <c r="A21" s="1" t="s">
        <v>0</v>
      </c>
      <c r="B21" s="16" t="s">
        <v>270</v>
      </c>
      <c r="C21" s="8">
        <v>6</v>
      </c>
      <c r="D21" s="8">
        <v>7</v>
      </c>
      <c r="E21" s="8">
        <v>9</v>
      </c>
      <c r="F21" s="8">
        <v>6</v>
      </c>
      <c r="G21" s="8">
        <v>10</v>
      </c>
      <c r="H21" s="17">
        <v>38</v>
      </c>
    </row>
    <row r="22" spans="1:8" ht="12" customHeight="1" x14ac:dyDescent="0.2">
      <c r="A22" s="1" t="s">
        <v>0</v>
      </c>
      <c r="B22" s="16" t="s">
        <v>271</v>
      </c>
      <c r="C22" s="8">
        <v>1</v>
      </c>
      <c r="D22" s="8">
        <v>1</v>
      </c>
      <c r="E22" s="8">
        <v>5</v>
      </c>
      <c r="F22" s="8">
        <v>6</v>
      </c>
      <c r="G22" s="8">
        <v>8</v>
      </c>
      <c r="H22" s="17">
        <v>21</v>
      </c>
    </row>
    <row r="23" spans="1:8" ht="12" customHeight="1" x14ac:dyDescent="0.2">
      <c r="A23" s="1" t="s">
        <v>0</v>
      </c>
      <c r="B23" s="16" t="s">
        <v>272</v>
      </c>
      <c r="C23" s="8">
        <v>1</v>
      </c>
      <c r="D23" s="8">
        <v>2</v>
      </c>
      <c r="E23" s="8">
        <v>7</v>
      </c>
      <c r="F23" s="8">
        <v>1</v>
      </c>
      <c r="G23" s="8">
        <v>5</v>
      </c>
      <c r="H23" s="17">
        <v>16</v>
      </c>
    </row>
    <row r="24" spans="1:8" ht="12" customHeight="1" x14ac:dyDescent="0.2">
      <c r="A24" s="1" t="s">
        <v>0</v>
      </c>
      <c r="B24" s="16" t="s">
        <v>273</v>
      </c>
      <c r="C24" s="8" t="s">
        <v>36</v>
      </c>
      <c r="D24" s="8" t="s">
        <v>36</v>
      </c>
      <c r="E24" s="8">
        <v>1</v>
      </c>
      <c r="F24" s="8">
        <v>14</v>
      </c>
      <c r="G24" s="8">
        <v>55</v>
      </c>
      <c r="H24" s="17">
        <v>70</v>
      </c>
    </row>
    <row r="25" spans="1:8" ht="12" customHeight="1" x14ac:dyDescent="0.2">
      <c r="A25" s="18" t="s">
        <v>0</v>
      </c>
      <c r="B25" s="19" t="s">
        <v>265</v>
      </c>
      <c r="C25" s="20">
        <v>26</v>
      </c>
      <c r="D25" s="20">
        <v>45</v>
      </c>
      <c r="E25" s="20">
        <v>48</v>
      </c>
      <c r="F25" s="20">
        <v>31</v>
      </c>
      <c r="G25" s="20">
        <v>83</v>
      </c>
      <c r="H25" s="21">
        <v>233</v>
      </c>
    </row>
    <row r="26" spans="1:8" ht="12" customHeight="1" x14ac:dyDescent="0.2">
      <c r="A26" s="15" t="s">
        <v>276</v>
      </c>
      <c r="B26" s="16" t="s">
        <v>267</v>
      </c>
      <c r="C26" s="8">
        <v>13</v>
      </c>
      <c r="D26" s="8">
        <v>24</v>
      </c>
      <c r="E26" s="8">
        <v>12</v>
      </c>
      <c r="F26" s="8">
        <v>5</v>
      </c>
      <c r="G26" s="8">
        <v>1</v>
      </c>
      <c r="H26" s="17">
        <v>55</v>
      </c>
    </row>
    <row r="27" spans="1:8" ht="12" customHeight="1" x14ac:dyDescent="0.2">
      <c r="A27" s="1" t="s">
        <v>0</v>
      </c>
      <c r="B27" s="16" t="s">
        <v>268</v>
      </c>
      <c r="C27" s="8">
        <v>5</v>
      </c>
      <c r="D27" s="8">
        <v>13</v>
      </c>
      <c r="E27" s="8">
        <v>13</v>
      </c>
      <c r="F27" s="8" t="s">
        <v>269</v>
      </c>
      <c r="G27" s="8">
        <v>2</v>
      </c>
      <c r="H27" s="17">
        <v>33</v>
      </c>
    </row>
    <row r="28" spans="1:8" ht="12" customHeight="1" x14ac:dyDescent="0.2">
      <c r="A28" s="1" t="s">
        <v>0</v>
      </c>
      <c r="B28" s="16" t="s">
        <v>270</v>
      </c>
      <c r="C28" s="8">
        <v>6</v>
      </c>
      <c r="D28" s="8">
        <v>8</v>
      </c>
      <c r="E28" s="8">
        <v>12</v>
      </c>
      <c r="F28" s="8">
        <v>6</v>
      </c>
      <c r="G28" s="8">
        <v>10</v>
      </c>
      <c r="H28" s="17">
        <v>42</v>
      </c>
    </row>
    <row r="29" spans="1:8" ht="12" customHeight="1" x14ac:dyDescent="0.2">
      <c r="A29" s="1" t="s">
        <v>0</v>
      </c>
      <c r="B29" s="16" t="s">
        <v>271</v>
      </c>
      <c r="C29" s="8">
        <v>1</v>
      </c>
      <c r="D29" s="8">
        <v>1</v>
      </c>
      <c r="E29" s="8">
        <v>5</v>
      </c>
      <c r="F29" s="8">
        <v>6</v>
      </c>
      <c r="G29" s="8">
        <v>9</v>
      </c>
      <c r="H29" s="17">
        <v>22</v>
      </c>
    </row>
    <row r="30" spans="1:8" ht="12" customHeight="1" x14ac:dyDescent="0.2">
      <c r="A30" s="1" t="s">
        <v>0</v>
      </c>
      <c r="B30" s="16" t="s">
        <v>272</v>
      </c>
      <c r="C30" s="8">
        <v>1</v>
      </c>
      <c r="D30" s="8">
        <v>2</v>
      </c>
      <c r="E30" s="8">
        <v>7</v>
      </c>
      <c r="F30" s="8">
        <v>1</v>
      </c>
      <c r="G30" s="8">
        <v>5</v>
      </c>
      <c r="H30" s="17">
        <v>16</v>
      </c>
    </row>
    <row r="31" spans="1:8" ht="12" customHeight="1" x14ac:dyDescent="0.2">
      <c r="A31" s="1" t="s">
        <v>0</v>
      </c>
      <c r="B31" s="16" t="s">
        <v>273</v>
      </c>
      <c r="C31" s="8" t="s">
        <v>36</v>
      </c>
      <c r="D31" s="8" t="s">
        <v>36</v>
      </c>
      <c r="E31" s="8">
        <v>1</v>
      </c>
      <c r="F31" s="8">
        <v>14</v>
      </c>
      <c r="G31" s="8">
        <v>55</v>
      </c>
      <c r="H31" s="17">
        <v>70</v>
      </c>
    </row>
    <row r="32" spans="1:8" ht="12" customHeight="1" x14ac:dyDescent="0.2">
      <c r="A32" s="18" t="s">
        <v>0</v>
      </c>
      <c r="B32" s="19" t="s">
        <v>265</v>
      </c>
      <c r="C32" s="20">
        <v>26</v>
      </c>
      <c r="D32" s="20">
        <v>48</v>
      </c>
      <c r="E32" s="20">
        <v>50</v>
      </c>
      <c r="F32" s="20">
        <v>32</v>
      </c>
      <c r="G32" s="20">
        <v>82</v>
      </c>
      <c r="H32" s="21">
        <v>238</v>
      </c>
    </row>
    <row r="33" spans="1:8" ht="12" customHeight="1" x14ac:dyDescent="0.2">
      <c r="A33" s="15" t="s">
        <v>277</v>
      </c>
      <c r="B33" s="16" t="s">
        <v>267</v>
      </c>
      <c r="C33" s="8">
        <v>12</v>
      </c>
      <c r="D33" s="8">
        <v>22</v>
      </c>
      <c r="E33" s="8">
        <v>11</v>
      </c>
      <c r="F33" s="8">
        <v>5</v>
      </c>
      <c r="G33" s="8">
        <v>1</v>
      </c>
      <c r="H33" s="17">
        <v>51</v>
      </c>
    </row>
    <row r="34" spans="1:8" ht="12" customHeight="1" x14ac:dyDescent="0.2">
      <c r="A34" s="1" t="s">
        <v>0</v>
      </c>
      <c r="B34" s="16" t="s">
        <v>268</v>
      </c>
      <c r="C34" s="8">
        <v>5</v>
      </c>
      <c r="D34" s="8">
        <v>13</v>
      </c>
      <c r="E34" s="8">
        <v>13</v>
      </c>
      <c r="F34" s="8" t="s">
        <v>269</v>
      </c>
      <c r="G34" s="8">
        <v>2</v>
      </c>
      <c r="H34" s="17">
        <v>33</v>
      </c>
    </row>
    <row r="35" spans="1:8" ht="12" customHeight="1" x14ac:dyDescent="0.2">
      <c r="A35" s="1" t="s">
        <v>0</v>
      </c>
      <c r="B35" s="16" t="s">
        <v>270</v>
      </c>
      <c r="C35" s="8">
        <v>5</v>
      </c>
      <c r="D35" s="8">
        <v>8</v>
      </c>
      <c r="E35" s="8">
        <v>12</v>
      </c>
      <c r="F35" s="8">
        <v>6</v>
      </c>
      <c r="G35" s="8">
        <v>11</v>
      </c>
      <c r="H35" s="17">
        <v>42</v>
      </c>
    </row>
    <row r="36" spans="1:8" ht="12" customHeight="1" x14ac:dyDescent="0.2">
      <c r="A36" s="1" t="s">
        <v>0</v>
      </c>
      <c r="B36" s="16" t="s">
        <v>271</v>
      </c>
      <c r="C36" s="8">
        <v>2</v>
      </c>
      <c r="D36" s="8">
        <v>1</v>
      </c>
      <c r="E36" s="8">
        <v>5</v>
      </c>
      <c r="F36" s="8">
        <v>6</v>
      </c>
      <c r="G36" s="8">
        <v>8</v>
      </c>
      <c r="H36" s="17">
        <v>22</v>
      </c>
    </row>
    <row r="37" spans="1:8" ht="12" customHeight="1" x14ac:dyDescent="0.2">
      <c r="A37" s="1" t="s">
        <v>0</v>
      </c>
      <c r="B37" s="16" t="s">
        <v>272</v>
      </c>
      <c r="C37" s="8">
        <v>1</v>
      </c>
      <c r="D37" s="8">
        <v>2</v>
      </c>
      <c r="E37" s="8">
        <v>7</v>
      </c>
      <c r="F37" s="8">
        <v>1</v>
      </c>
      <c r="G37" s="8">
        <v>5</v>
      </c>
      <c r="H37" s="17">
        <v>16</v>
      </c>
    </row>
    <row r="38" spans="1:8" ht="12" customHeight="1" x14ac:dyDescent="0.2">
      <c r="A38" s="1" t="s">
        <v>0</v>
      </c>
      <c r="B38" s="16" t="s">
        <v>273</v>
      </c>
      <c r="C38" s="8" t="s">
        <v>36</v>
      </c>
      <c r="D38" s="8" t="s">
        <v>36</v>
      </c>
      <c r="E38" s="8">
        <v>1</v>
      </c>
      <c r="F38" s="8">
        <v>14</v>
      </c>
      <c r="G38" s="8">
        <v>55</v>
      </c>
      <c r="H38" s="17">
        <v>70</v>
      </c>
    </row>
    <row r="39" spans="1:8" ht="12" customHeight="1" x14ac:dyDescent="0.2">
      <c r="A39" s="18" t="s">
        <v>0</v>
      </c>
      <c r="B39" s="19" t="s">
        <v>265</v>
      </c>
      <c r="C39" s="20">
        <v>25</v>
      </c>
      <c r="D39" s="20">
        <v>46</v>
      </c>
      <c r="E39" s="20">
        <v>49</v>
      </c>
      <c r="F39" s="20">
        <v>32</v>
      </c>
      <c r="G39" s="20">
        <v>82</v>
      </c>
      <c r="H39" s="21">
        <v>234</v>
      </c>
    </row>
    <row r="40" spans="1:8" ht="12" customHeight="1" x14ac:dyDescent="0.2">
      <c r="A40" s="15" t="s">
        <v>278</v>
      </c>
      <c r="B40" s="16" t="s">
        <v>267</v>
      </c>
      <c r="C40" s="8">
        <v>12</v>
      </c>
      <c r="D40" s="8">
        <v>24</v>
      </c>
      <c r="E40" s="8">
        <v>11</v>
      </c>
      <c r="F40" s="8">
        <v>5</v>
      </c>
      <c r="G40" s="8">
        <v>1</v>
      </c>
      <c r="H40" s="17">
        <v>53</v>
      </c>
    </row>
    <row r="41" spans="1:8" ht="12" customHeight="1" x14ac:dyDescent="0.2">
      <c r="A41" s="1" t="s">
        <v>0</v>
      </c>
      <c r="B41" s="16" t="s">
        <v>268</v>
      </c>
      <c r="C41" s="8">
        <v>6</v>
      </c>
      <c r="D41" s="8">
        <v>11</v>
      </c>
      <c r="E41" s="8">
        <v>13</v>
      </c>
      <c r="F41" s="8" t="s">
        <v>269</v>
      </c>
      <c r="G41" s="8">
        <v>2</v>
      </c>
      <c r="H41" s="17">
        <v>32</v>
      </c>
    </row>
    <row r="42" spans="1:8" ht="12" customHeight="1" x14ac:dyDescent="0.2">
      <c r="A42" s="1" t="s">
        <v>0</v>
      </c>
      <c r="B42" s="16" t="s">
        <v>270</v>
      </c>
      <c r="C42" s="8">
        <v>5</v>
      </c>
      <c r="D42" s="8">
        <v>9</v>
      </c>
      <c r="E42" s="8">
        <v>12</v>
      </c>
      <c r="F42" s="8">
        <v>6</v>
      </c>
      <c r="G42" s="8">
        <v>11</v>
      </c>
      <c r="H42" s="17">
        <v>43</v>
      </c>
    </row>
    <row r="43" spans="1:8" ht="12" customHeight="1" x14ac:dyDescent="0.2">
      <c r="A43" s="1" t="s">
        <v>0</v>
      </c>
      <c r="B43" s="16" t="s">
        <v>271</v>
      </c>
      <c r="C43" s="8">
        <v>3</v>
      </c>
      <c r="D43" s="8">
        <v>1</v>
      </c>
      <c r="E43" s="8">
        <v>5</v>
      </c>
      <c r="F43" s="8">
        <v>6</v>
      </c>
      <c r="G43" s="8">
        <v>7</v>
      </c>
      <c r="H43" s="17">
        <v>22</v>
      </c>
    </row>
    <row r="44" spans="1:8" ht="12" customHeight="1" x14ac:dyDescent="0.2">
      <c r="A44" s="1" t="s">
        <v>0</v>
      </c>
      <c r="B44" s="16" t="s">
        <v>272</v>
      </c>
      <c r="C44" s="8">
        <v>2</v>
      </c>
      <c r="D44" s="8">
        <v>4</v>
      </c>
      <c r="E44" s="8">
        <v>5</v>
      </c>
      <c r="F44" s="8">
        <v>1</v>
      </c>
      <c r="G44" s="8">
        <v>6</v>
      </c>
      <c r="H44" s="17">
        <v>18</v>
      </c>
    </row>
    <row r="45" spans="1:8" ht="12" customHeight="1" x14ac:dyDescent="0.2">
      <c r="A45" s="1" t="s">
        <v>0</v>
      </c>
      <c r="B45" s="16" t="s">
        <v>273</v>
      </c>
      <c r="C45" s="8" t="s">
        <v>36</v>
      </c>
      <c r="D45" s="8" t="s">
        <v>36</v>
      </c>
      <c r="E45" s="8">
        <v>1</v>
      </c>
      <c r="F45" s="8">
        <v>14</v>
      </c>
      <c r="G45" s="8">
        <v>54</v>
      </c>
      <c r="H45" s="17">
        <v>69</v>
      </c>
    </row>
    <row r="46" spans="1:8" ht="12" customHeight="1" x14ac:dyDescent="0.2">
      <c r="A46" s="18" t="s">
        <v>0</v>
      </c>
      <c r="B46" s="19" t="s">
        <v>265</v>
      </c>
      <c r="C46" s="20">
        <v>28</v>
      </c>
      <c r="D46" s="20">
        <v>49</v>
      </c>
      <c r="E46" s="20">
        <v>47</v>
      </c>
      <c r="F46" s="20">
        <v>32</v>
      </c>
      <c r="G46" s="20">
        <v>81</v>
      </c>
      <c r="H46" s="21">
        <v>237</v>
      </c>
    </row>
    <row r="47" spans="1:8" ht="12" customHeight="1" x14ac:dyDescent="0.2">
      <c r="A47" s="15" t="s">
        <v>279</v>
      </c>
      <c r="B47" s="16" t="s">
        <v>267</v>
      </c>
      <c r="C47" s="8">
        <v>13</v>
      </c>
      <c r="D47" s="8">
        <v>23</v>
      </c>
      <c r="E47" s="8">
        <v>9</v>
      </c>
      <c r="F47" s="8">
        <v>2</v>
      </c>
      <c r="G47" s="8">
        <v>1</v>
      </c>
      <c r="H47" s="17">
        <v>48</v>
      </c>
    </row>
    <row r="48" spans="1:8" ht="12" customHeight="1" x14ac:dyDescent="0.2">
      <c r="A48" s="1" t="s">
        <v>0</v>
      </c>
      <c r="B48" s="16" t="s">
        <v>268</v>
      </c>
      <c r="C48" s="8">
        <v>6</v>
      </c>
      <c r="D48" s="8">
        <v>9</v>
      </c>
      <c r="E48" s="8">
        <v>11</v>
      </c>
      <c r="F48" s="8" t="s">
        <v>269</v>
      </c>
      <c r="G48" s="8">
        <v>1</v>
      </c>
      <c r="H48" s="17">
        <v>27</v>
      </c>
    </row>
    <row r="49" spans="1:8" ht="12" customHeight="1" x14ac:dyDescent="0.2">
      <c r="A49" s="1" t="s">
        <v>0</v>
      </c>
      <c r="B49" s="16" t="s">
        <v>270</v>
      </c>
      <c r="C49" s="8">
        <v>5</v>
      </c>
      <c r="D49" s="8">
        <v>8</v>
      </c>
      <c r="E49" s="8">
        <v>10</v>
      </c>
      <c r="F49" s="8">
        <v>5</v>
      </c>
      <c r="G49" s="8">
        <v>10</v>
      </c>
      <c r="H49" s="17">
        <v>38</v>
      </c>
    </row>
    <row r="50" spans="1:8" ht="12" customHeight="1" x14ac:dyDescent="0.2">
      <c r="A50" s="1" t="s">
        <v>0</v>
      </c>
      <c r="B50" s="16" t="s">
        <v>271</v>
      </c>
      <c r="C50" s="8">
        <v>3</v>
      </c>
      <c r="D50" s="8">
        <v>1</v>
      </c>
      <c r="E50" s="8">
        <v>5</v>
      </c>
      <c r="F50" s="8">
        <v>6</v>
      </c>
      <c r="G50" s="8">
        <v>8</v>
      </c>
      <c r="H50" s="17">
        <v>23</v>
      </c>
    </row>
    <row r="51" spans="1:8" ht="12" customHeight="1" x14ac:dyDescent="0.2">
      <c r="A51" s="1" t="s">
        <v>0</v>
      </c>
      <c r="B51" s="16" t="s">
        <v>272</v>
      </c>
      <c r="C51" s="8">
        <v>2</v>
      </c>
      <c r="D51" s="8">
        <v>4</v>
      </c>
      <c r="E51" s="8">
        <v>5</v>
      </c>
      <c r="F51" s="8">
        <v>1</v>
      </c>
      <c r="G51" s="8">
        <v>6</v>
      </c>
      <c r="H51" s="17">
        <v>18</v>
      </c>
    </row>
    <row r="52" spans="1:8" ht="12" customHeight="1" x14ac:dyDescent="0.2">
      <c r="A52" s="1" t="s">
        <v>0</v>
      </c>
      <c r="B52" s="16" t="s">
        <v>273</v>
      </c>
      <c r="C52" s="8" t="s">
        <v>36</v>
      </c>
      <c r="D52" s="8" t="s">
        <v>36</v>
      </c>
      <c r="E52" s="8">
        <v>1</v>
      </c>
      <c r="F52" s="8">
        <v>13</v>
      </c>
      <c r="G52" s="8">
        <v>52</v>
      </c>
      <c r="H52" s="17">
        <v>66</v>
      </c>
    </row>
    <row r="53" spans="1:8" ht="12" customHeight="1" x14ac:dyDescent="0.2">
      <c r="A53" s="18" t="s">
        <v>0</v>
      </c>
      <c r="B53" s="19" t="s">
        <v>265</v>
      </c>
      <c r="C53" s="20">
        <v>29</v>
      </c>
      <c r="D53" s="20">
        <v>45</v>
      </c>
      <c r="E53" s="20">
        <v>41</v>
      </c>
      <c r="F53" s="20">
        <v>27</v>
      </c>
      <c r="G53" s="20">
        <v>78</v>
      </c>
      <c r="H53" s="21">
        <v>220</v>
      </c>
    </row>
    <row r="54" spans="1:8" ht="12" customHeight="1" x14ac:dyDescent="0.2">
      <c r="A54" s="15" t="s">
        <v>280</v>
      </c>
      <c r="B54" s="16" t="s">
        <v>267</v>
      </c>
      <c r="C54" s="8">
        <v>13</v>
      </c>
      <c r="D54" s="8">
        <v>21</v>
      </c>
      <c r="E54" s="8">
        <v>9</v>
      </c>
      <c r="F54" s="8">
        <v>4</v>
      </c>
      <c r="G54" s="8" t="s">
        <v>269</v>
      </c>
      <c r="H54" s="17">
        <v>47</v>
      </c>
    </row>
    <row r="55" spans="1:8" ht="12" customHeight="1" x14ac:dyDescent="0.2">
      <c r="A55" s="1" t="s">
        <v>0</v>
      </c>
      <c r="B55" s="16" t="s">
        <v>268</v>
      </c>
      <c r="C55" s="8">
        <v>6</v>
      </c>
      <c r="D55" s="8">
        <v>9</v>
      </c>
      <c r="E55" s="8">
        <v>10</v>
      </c>
      <c r="F55" s="8" t="s">
        <v>269</v>
      </c>
      <c r="G55" s="8">
        <v>1</v>
      </c>
      <c r="H55" s="17">
        <v>26</v>
      </c>
    </row>
    <row r="56" spans="1:8" ht="12" customHeight="1" x14ac:dyDescent="0.2">
      <c r="A56" s="1" t="s">
        <v>0</v>
      </c>
      <c r="B56" s="16" t="s">
        <v>270</v>
      </c>
      <c r="C56" s="8">
        <v>5</v>
      </c>
      <c r="D56" s="8">
        <v>8</v>
      </c>
      <c r="E56" s="8">
        <v>11</v>
      </c>
      <c r="F56" s="8">
        <v>5</v>
      </c>
      <c r="G56" s="8">
        <v>10</v>
      </c>
      <c r="H56" s="17">
        <v>39</v>
      </c>
    </row>
    <row r="57" spans="1:8" ht="12" customHeight="1" x14ac:dyDescent="0.2">
      <c r="A57" s="1" t="s">
        <v>0</v>
      </c>
      <c r="B57" s="16" t="s">
        <v>271</v>
      </c>
      <c r="C57" s="8">
        <v>3</v>
      </c>
      <c r="D57" s="8">
        <v>1</v>
      </c>
      <c r="E57" s="8">
        <v>5</v>
      </c>
      <c r="F57" s="8">
        <v>6</v>
      </c>
      <c r="G57" s="8">
        <v>7</v>
      </c>
      <c r="H57" s="17">
        <v>22</v>
      </c>
    </row>
    <row r="58" spans="1:8" ht="12" customHeight="1" x14ac:dyDescent="0.2">
      <c r="A58" s="1" t="s">
        <v>0</v>
      </c>
      <c r="B58" s="16" t="s">
        <v>272</v>
      </c>
      <c r="C58" s="8">
        <v>2</v>
      </c>
      <c r="D58" s="8">
        <v>4</v>
      </c>
      <c r="E58" s="8">
        <v>5</v>
      </c>
      <c r="F58" s="8">
        <v>1</v>
      </c>
      <c r="G58" s="8">
        <v>6</v>
      </c>
      <c r="H58" s="17">
        <v>18</v>
      </c>
    </row>
    <row r="59" spans="1:8" ht="12" customHeight="1" x14ac:dyDescent="0.2">
      <c r="A59" s="1" t="s">
        <v>0</v>
      </c>
      <c r="B59" s="16" t="s">
        <v>273</v>
      </c>
      <c r="C59" s="8" t="s">
        <v>36</v>
      </c>
      <c r="D59" s="8" t="s">
        <v>36</v>
      </c>
      <c r="E59" s="8">
        <v>1</v>
      </c>
      <c r="F59" s="8">
        <v>13</v>
      </c>
      <c r="G59" s="8">
        <v>52</v>
      </c>
      <c r="H59" s="17">
        <v>66</v>
      </c>
    </row>
    <row r="60" spans="1:8" ht="12" customHeight="1" x14ac:dyDescent="0.2">
      <c r="A60" s="18" t="s">
        <v>0</v>
      </c>
      <c r="B60" s="19" t="s">
        <v>265</v>
      </c>
      <c r="C60" s="20">
        <v>29</v>
      </c>
      <c r="D60" s="20">
        <v>43</v>
      </c>
      <c r="E60" s="20">
        <v>41</v>
      </c>
      <c r="F60" s="20">
        <v>29</v>
      </c>
      <c r="G60" s="20">
        <v>76</v>
      </c>
      <c r="H60" s="21">
        <v>218</v>
      </c>
    </row>
    <row r="61" spans="1:8" ht="12" customHeight="1" x14ac:dyDescent="0.2">
      <c r="A61" s="15" t="s">
        <v>281</v>
      </c>
      <c r="B61" s="16" t="s">
        <v>267</v>
      </c>
      <c r="C61" s="8">
        <v>12</v>
      </c>
      <c r="D61" s="8">
        <v>24</v>
      </c>
      <c r="E61" s="8">
        <v>9</v>
      </c>
      <c r="F61" s="8">
        <v>4</v>
      </c>
      <c r="G61" s="8" t="s">
        <v>269</v>
      </c>
      <c r="H61" s="17">
        <v>49</v>
      </c>
    </row>
    <row r="62" spans="1:8" ht="12" customHeight="1" x14ac:dyDescent="0.2">
      <c r="A62" s="1" t="s">
        <v>0</v>
      </c>
      <c r="B62" s="16" t="s">
        <v>268</v>
      </c>
      <c r="C62" s="8">
        <v>6</v>
      </c>
      <c r="D62" s="8">
        <v>10</v>
      </c>
      <c r="E62" s="8">
        <v>10</v>
      </c>
      <c r="F62" s="8" t="s">
        <v>269</v>
      </c>
      <c r="G62" s="8">
        <v>1</v>
      </c>
      <c r="H62" s="17">
        <v>27</v>
      </c>
    </row>
    <row r="63" spans="1:8" ht="12" customHeight="1" x14ac:dyDescent="0.2">
      <c r="A63" s="1" t="s">
        <v>0</v>
      </c>
      <c r="B63" s="16" t="s">
        <v>270</v>
      </c>
      <c r="C63" s="8">
        <v>5</v>
      </c>
      <c r="D63" s="8">
        <v>7</v>
      </c>
      <c r="E63" s="8">
        <v>11</v>
      </c>
      <c r="F63" s="8">
        <v>5</v>
      </c>
      <c r="G63" s="8">
        <v>9</v>
      </c>
      <c r="H63" s="17">
        <v>37</v>
      </c>
    </row>
    <row r="64" spans="1:8" ht="12" customHeight="1" x14ac:dyDescent="0.2">
      <c r="A64" s="1" t="s">
        <v>0</v>
      </c>
      <c r="B64" s="16" t="s">
        <v>271</v>
      </c>
      <c r="C64" s="8">
        <v>2</v>
      </c>
      <c r="D64" s="8">
        <v>1</v>
      </c>
      <c r="E64" s="8">
        <v>5</v>
      </c>
      <c r="F64" s="8">
        <v>6</v>
      </c>
      <c r="G64" s="8">
        <v>7</v>
      </c>
      <c r="H64" s="17">
        <v>21</v>
      </c>
    </row>
    <row r="65" spans="1:8" ht="12" customHeight="1" x14ac:dyDescent="0.2">
      <c r="A65" s="1" t="s">
        <v>0</v>
      </c>
      <c r="B65" s="16" t="s">
        <v>272</v>
      </c>
      <c r="C65" s="8">
        <v>1</v>
      </c>
      <c r="D65" s="8">
        <v>4</v>
      </c>
      <c r="E65" s="8">
        <v>5</v>
      </c>
      <c r="F65" s="8">
        <v>1</v>
      </c>
      <c r="G65" s="8">
        <v>5</v>
      </c>
      <c r="H65" s="17">
        <v>16</v>
      </c>
    </row>
    <row r="66" spans="1:8" ht="12" customHeight="1" x14ac:dyDescent="0.2">
      <c r="A66" s="1" t="s">
        <v>0</v>
      </c>
      <c r="B66" s="16" t="s">
        <v>273</v>
      </c>
      <c r="C66" s="8" t="s">
        <v>36</v>
      </c>
      <c r="D66" s="8" t="s">
        <v>36</v>
      </c>
      <c r="E66" s="8">
        <v>1</v>
      </c>
      <c r="F66" s="8">
        <v>13</v>
      </c>
      <c r="G66" s="8">
        <v>50</v>
      </c>
      <c r="H66" s="17">
        <v>64</v>
      </c>
    </row>
    <row r="67" spans="1:8" ht="12" customHeight="1" x14ac:dyDescent="0.2">
      <c r="A67" s="18" t="s">
        <v>0</v>
      </c>
      <c r="B67" s="19" t="s">
        <v>265</v>
      </c>
      <c r="C67" s="20">
        <v>26</v>
      </c>
      <c r="D67" s="20">
        <v>46</v>
      </c>
      <c r="E67" s="20">
        <v>41</v>
      </c>
      <c r="F67" s="20">
        <v>29</v>
      </c>
      <c r="G67" s="20">
        <v>72</v>
      </c>
      <c r="H67" s="21">
        <v>214</v>
      </c>
    </row>
    <row r="68" spans="1:8" ht="12" customHeight="1" x14ac:dyDescent="0.2">
      <c r="A68" s="15" t="s">
        <v>282</v>
      </c>
      <c r="B68" s="16" t="s">
        <v>267</v>
      </c>
      <c r="C68" s="8">
        <v>13</v>
      </c>
      <c r="D68" s="8">
        <v>24</v>
      </c>
      <c r="E68" s="8">
        <v>11</v>
      </c>
      <c r="F68" s="8">
        <v>5</v>
      </c>
      <c r="G68" s="8" t="s">
        <v>269</v>
      </c>
      <c r="H68" s="17">
        <v>53</v>
      </c>
    </row>
    <row r="69" spans="1:8" ht="12" customHeight="1" x14ac:dyDescent="0.2">
      <c r="A69" s="1" t="s">
        <v>0</v>
      </c>
      <c r="B69" s="16" t="s">
        <v>268</v>
      </c>
      <c r="C69" s="8">
        <v>5</v>
      </c>
      <c r="D69" s="8">
        <v>12</v>
      </c>
      <c r="E69" s="8">
        <v>12</v>
      </c>
      <c r="F69" s="8" t="s">
        <v>269</v>
      </c>
      <c r="G69" s="8">
        <v>1</v>
      </c>
      <c r="H69" s="17">
        <v>30</v>
      </c>
    </row>
    <row r="70" spans="1:8" ht="12" customHeight="1" x14ac:dyDescent="0.2">
      <c r="A70" s="1" t="s">
        <v>0</v>
      </c>
      <c r="B70" s="16" t="s">
        <v>270</v>
      </c>
      <c r="C70" s="8">
        <v>5</v>
      </c>
      <c r="D70" s="8">
        <v>9</v>
      </c>
      <c r="E70" s="8">
        <v>12</v>
      </c>
      <c r="F70" s="8">
        <v>6</v>
      </c>
      <c r="G70" s="8">
        <v>11</v>
      </c>
      <c r="H70" s="17">
        <v>43</v>
      </c>
    </row>
    <row r="71" spans="1:8" ht="12" customHeight="1" x14ac:dyDescent="0.2">
      <c r="A71" s="1" t="s">
        <v>0</v>
      </c>
      <c r="B71" s="16" t="s">
        <v>271</v>
      </c>
      <c r="C71" s="8">
        <v>2</v>
      </c>
      <c r="D71" s="8">
        <v>1</v>
      </c>
      <c r="E71" s="8">
        <v>4</v>
      </c>
      <c r="F71" s="8">
        <v>5</v>
      </c>
      <c r="G71" s="8">
        <v>8</v>
      </c>
      <c r="H71" s="17">
        <v>20</v>
      </c>
    </row>
    <row r="72" spans="1:8" ht="12" customHeight="1" x14ac:dyDescent="0.2">
      <c r="A72" s="1" t="s">
        <v>0</v>
      </c>
      <c r="B72" s="16" t="s">
        <v>272</v>
      </c>
      <c r="C72" s="8">
        <v>2</v>
      </c>
      <c r="D72" s="8">
        <v>4</v>
      </c>
      <c r="E72" s="8">
        <v>5</v>
      </c>
      <c r="F72" s="8">
        <v>1</v>
      </c>
      <c r="G72" s="8">
        <v>6</v>
      </c>
      <c r="H72" s="17">
        <v>18</v>
      </c>
    </row>
    <row r="73" spans="1:8" ht="12" customHeight="1" x14ac:dyDescent="0.2">
      <c r="A73" s="1" t="s">
        <v>0</v>
      </c>
      <c r="B73" s="16" t="s">
        <v>273</v>
      </c>
      <c r="C73" s="8" t="s">
        <v>36</v>
      </c>
      <c r="D73" s="8" t="s">
        <v>36</v>
      </c>
      <c r="E73" s="8">
        <v>1</v>
      </c>
      <c r="F73" s="8">
        <v>14</v>
      </c>
      <c r="G73" s="8">
        <v>51</v>
      </c>
      <c r="H73" s="17">
        <v>66</v>
      </c>
    </row>
    <row r="74" spans="1:8" ht="12" customHeight="1" x14ac:dyDescent="0.2">
      <c r="A74" s="18" t="s">
        <v>0</v>
      </c>
      <c r="B74" s="19" t="s">
        <v>265</v>
      </c>
      <c r="C74" s="20">
        <v>27</v>
      </c>
      <c r="D74" s="20">
        <v>50</v>
      </c>
      <c r="E74" s="20">
        <v>45</v>
      </c>
      <c r="F74" s="20">
        <v>31</v>
      </c>
      <c r="G74" s="20">
        <v>77</v>
      </c>
      <c r="H74" s="21">
        <v>230</v>
      </c>
    </row>
    <row r="75" spans="1:8" ht="12" customHeight="1" x14ac:dyDescent="0.2">
      <c r="A75" s="15" t="s">
        <v>283</v>
      </c>
      <c r="B75" s="16" t="s">
        <v>267</v>
      </c>
      <c r="C75" s="8">
        <v>13</v>
      </c>
      <c r="D75" s="8">
        <v>23</v>
      </c>
      <c r="E75" s="8">
        <v>12</v>
      </c>
      <c r="F75" s="8">
        <v>5</v>
      </c>
      <c r="G75" s="8" t="s">
        <v>269</v>
      </c>
      <c r="H75" s="17">
        <v>53</v>
      </c>
    </row>
    <row r="76" spans="1:8" ht="12" customHeight="1" x14ac:dyDescent="0.2">
      <c r="A76" s="1" t="s">
        <v>0</v>
      </c>
      <c r="B76" s="16" t="s">
        <v>268</v>
      </c>
      <c r="C76" s="8">
        <v>6</v>
      </c>
      <c r="D76" s="8">
        <v>12</v>
      </c>
      <c r="E76" s="8">
        <v>12</v>
      </c>
      <c r="F76" s="8" t="s">
        <v>269</v>
      </c>
      <c r="G76" s="8">
        <v>1</v>
      </c>
      <c r="H76" s="17">
        <v>31</v>
      </c>
    </row>
    <row r="77" spans="1:8" ht="12" customHeight="1" x14ac:dyDescent="0.2">
      <c r="A77" s="1" t="s">
        <v>0</v>
      </c>
      <c r="B77" s="16" t="s">
        <v>270</v>
      </c>
      <c r="C77" s="8">
        <v>5</v>
      </c>
      <c r="D77" s="8">
        <v>10</v>
      </c>
      <c r="E77" s="8">
        <v>12</v>
      </c>
      <c r="F77" s="8">
        <v>6</v>
      </c>
      <c r="G77" s="8">
        <v>11</v>
      </c>
      <c r="H77" s="17">
        <v>44</v>
      </c>
    </row>
    <row r="78" spans="1:8" ht="12" customHeight="1" x14ac:dyDescent="0.2">
      <c r="A78" s="1" t="s">
        <v>0</v>
      </c>
      <c r="B78" s="16" t="s">
        <v>271</v>
      </c>
      <c r="C78" s="8">
        <v>2</v>
      </c>
      <c r="D78" s="8">
        <v>1</v>
      </c>
      <c r="E78" s="8">
        <v>2</v>
      </c>
      <c r="F78" s="8">
        <v>5</v>
      </c>
      <c r="G78" s="8">
        <v>7</v>
      </c>
      <c r="H78" s="17">
        <v>17</v>
      </c>
    </row>
    <row r="79" spans="1:8" ht="12" customHeight="1" x14ac:dyDescent="0.2">
      <c r="A79" s="1" t="s">
        <v>0</v>
      </c>
      <c r="B79" s="16" t="s">
        <v>272</v>
      </c>
      <c r="C79" s="8">
        <v>2</v>
      </c>
      <c r="D79" s="8">
        <v>4</v>
      </c>
      <c r="E79" s="8">
        <v>5</v>
      </c>
      <c r="F79" s="8">
        <v>1</v>
      </c>
      <c r="G79" s="8">
        <v>6</v>
      </c>
      <c r="H79" s="17">
        <v>18</v>
      </c>
    </row>
    <row r="80" spans="1:8" ht="12" customHeight="1" x14ac:dyDescent="0.2">
      <c r="A80" s="1" t="s">
        <v>0</v>
      </c>
      <c r="B80" s="16" t="s">
        <v>273</v>
      </c>
      <c r="C80" s="8" t="s">
        <v>36</v>
      </c>
      <c r="D80" s="8" t="s">
        <v>36</v>
      </c>
      <c r="E80" s="8">
        <v>1</v>
      </c>
      <c r="F80" s="8">
        <v>14</v>
      </c>
      <c r="G80" s="8">
        <v>52</v>
      </c>
      <c r="H80" s="17">
        <v>67</v>
      </c>
    </row>
    <row r="81" spans="1:8" ht="12" customHeight="1" x14ac:dyDescent="0.2">
      <c r="A81" s="18" t="s">
        <v>0</v>
      </c>
      <c r="B81" s="19" t="s">
        <v>265</v>
      </c>
      <c r="C81" s="20">
        <v>28</v>
      </c>
      <c r="D81" s="20">
        <v>50</v>
      </c>
      <c r="E81" s="20">
        <v>44</v>
      </c>
      <c r="F81" s="20">
        <v>31</v>
      </c>
      <c r="G81" s="20">
        <v>77</v>
      </c>
      <c r="H81" s="21">
        <v>230</v>
      </c>
    </row>
    <row r="82" spans="1:8" ht="12" hidden="1" customHeight="1" x14ac:dyDescent="0.2"/>
    <row r="83" spans="1:8" ht="12" customHeight="1" x14ac:dyDescent="0.2">
      <c r="A83" s="61" t="s">
        <v>431</v>
      </c>
      <c r="B83" s="64"/>
      <c r="C83" s="64"/>
      <c r="D83" s="64"/>
      <c r="E83" s="64"/>
      <c r="F83" s="64"/>
      <c r="G83" s="64"/>
      <c r="H83" s="64"/>
    </row>
    <row r="84" spans="1:8" ht="12" customHeight="1" x14ac:dyDescent="0.2"/>
    <row r="85" spans="1:8" ht="12" customHeight="1" x14ac:dyDescent="0.2">
      <c r="A85" s="22" t="s">
        <v>284</v>
      </c>
    </row>
    <row r="86" spans="1:8" ht="12" customHeight="1" x14ac:dyDescent="0.2"/>
  </sheetData>
  <mergeCells count="2">
    <mergeCell ref="A2:H2"/>
    <mergeCell ref="A83:H83"/>
  </mergeCells>
  <hyperlinks>
    <hyperlink ref="A85" location="'Contents'!A1" display="#'Contents'!A1" xr:uid="{00000000-0004-0000-0200-000000000000}"/>
  </hyperlinks>
  <pageMargins left="0.01" right="0.01" top="0.5" bottom="0.5" header="0" footer="0"/>
  <pageSetup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31"/>
  <sheetViews>
    <sheetView zoomScaleNormal="100" workbookViewId="0"/>
  </sheetViews>
  <sheetFormatPr defaultColWidth="11.42578125" defaultRowHeight="12.95" customHeight="1" x14ac:dyDescent="0.2"/>
  <cols>
    <col min="1" max="2" width="15.7109375" bestFit="1" customWidth="1"/>
    <col min="3" max="9" width="11.7109375" bestFit="1" customWidth="1"/>
  </cols>
  <sheetData>
    <row r="1" spans="1:9" ht="12.95" customHeight="1" x14ac:dyDescent="0.3">
      <c r="A1" s="78" t="s">
        <v>496</v>
      </c>
    </row>
    <row r="2" spans="1:9" ht="47.25" customHeight="1" x14ac:dyDescent="0.3">
      <c r="A2" s="63" t="s">
        <v>285</v>
      </c>
      <c r="B2" s="62"/>
      <c r="C2" s="62"/>
      <c r="D2" s="62"/>
      <c r="E2" s="62"/>
      <c r="F2" s="62"/>
      <c r="G2" s="62"/>
      <c r="H2" s="62"/>
      <c r="I2" s="62"/>
    </row>
    <row r="3" spans="1:9" ht="0" hidden="1" customHeight="1" x14ac:dyDescent="0.2"/>
    <row r="4" spans="1:9" ht="12" customHeight="1" x14ac:dyDescent="0.2">
      <c r="A4" s="5" t="s">
        <v>258</v>
      </c>
      <c r="B4" s="5" t="s">
        <v>286</v>
      </c>
      <c r="C4" s="14" t="s">
        <v>267</v>
      </c>
      <c r="D4" s="14" t="s">
        <v>268</v>
      </c>
      <c r="E4" s="14" t="s">
        <v>270</v>
      </c>
      <c r="F4" s="14" t="s">
        <v>271</v>
      </c>
      <c r="G4" s="14" t="s">
        <v>272</v>
      </c>
      <c r="H4" s="14" t="s">
        <v>273</v>
      </c>
      <c r="I4" s="14" t="s">
        <v>265</v>
      </c>
    </row>
    <row r="5" spans="1:9" ht="12" customHeight="1" x14ac:dyDescent="0.2">
      <c r="A5" s="15" t="s">
        <v>266</v>
      </c>
      <c r="B5" s="1" t="s">
        <v>287</v>
      </c>
      <c r="C5" s="17">
        <v>38</v>
      </c>
      <c r="D5" s="17">
        <v>27</v>
      </c>
      <c r="E5" s="17">
        <v>33</v>
      </c>
      <c r="F5" s="17">
        <v>16</v>
      </c>
      <c r="G5" s="17">
        <v>9</v>
      </c>
      <c r="H5" s="17">
        <v>17</v>
      </c>
      <c r="I5" s="17">
        <v>140</v>
      </c>
    </row>
    <row r="6" spans="1:9" ht="12" customHeight="1" x14ac:dyDescent="0.2">
      <c r="A6" s="23" t="s">
        <v>0</v>
      </c>
      <c r="B6" s="23" t="s">
        <v>288</v>
      </c>
      <c r="C6" s="24">
        <v>18</v>
      </c>
      <c r="D6" s="24">
        <v>4</v>
      </c>
      <c r="E6" s="24">
        <v>3</v>
      </c>
      <c r="F6" s="24">
        <v>5</v>
      </c>
      <c r="G6" s="24">
        <v>5</v>
      </c>
      <c r="H6" s="24">
        <v>53</v>
      </c>
      <c r="I6" s="24">
        <v>88</v>
      </c>
    </row>
    <row r="7" spans="1:9" ht="12" customHeight="1" x14ac:dyDescent="0.2">
      <c r="A7" s="15" t="s">
        <v>274</v>
      </c>
      <c r="B7" s="1" t="s">
        <v>287</v>
      </c>
      <c r="C7" s="17">
        <v>40</v>
      </c>
      <c r="D7" s="17">
        <v>27</v>
      </c>
      <c r="E7" s="17">
        <v>35</v>
      </c>
      <c r="F7" s="17">
        <v>16</v>
      </c>
      <c r="G7" s="17">
        <v>11</v>
      </c>
      <c r="H7" s="17">
        <v>17</v>
      </c>
      <c r="I7" s="17">
        <v>146</v>
      </c>
    </row>
    <row r="8" spans="1:9" ht="12" customHeight="1" x14ac:dyDescent="0.2">
      <c r="A8" s="23" t="s">
        <v>0</v>
      </c>
      <c r="B8" s="23" t="s">
        <v>288</v>
      </c>
      <c r="C8" s="24">
        <v>14</v>
      </c>
      <c r="D8" s="24">
        <v>4</v>
      </c>
      <c r="E8" s="24">
        <v>3</v>
      </c>
      <c r="F8" s="24">
        <v>6</v>
      </c>
      <c r="G8" s="24">
        <v>5</v>
      </c>
      <c r="H8" s="24">
        <v>53</v>
      </c>
      <c r="I8" s="24">
        <v>85</v>
      </c>
    </row>
    <row r="9" spans="1:9" ht="12" customHeight="1" x14ac:dyDescent="0.2">
      <c r="A9" s="15" t="s">
        <v>275</v>
      </c>
      <c r="B9" s="1" t="s">
        <v>287</v>
      </c>
      <c r="C9" s="17">
        <v>40</v>
      </c>
      <c r="D9" s="17">
        <v>28</v>
      </c>
      <c r="E9" s="17">
        <v>35</v>
      </c>
      <c r="F9" s="17">
        <v>16</v>
      </c>
      <c r="G9" s="17">
        <v>11</v>
      </c>
      <c r="H9" s="17">
        <v>17</v>
      </c>
      <c r="I9" s="17">
        <v>147</v>
      </c>
    </row>
    <row r="10" spans="1:9" ht="12" customHeight="1" x14ac:dyDescent="0.2">
      <c r="A10" s="23" t="s">
        <v>0</v>
      </c>
      <c r="B10" s="23" t="s">
        <v>288</v>
      </c>
      <c r="C10" s="24">
        <v>16</v>
      </c>
      <c r="D10" s="24">
        <v>4</v>
      </c>
      <c r="E10" s="24">
        <v>3</v>
      </c>
      <c r="F10" s="24">
        <v>5</v>
      </c>
      <c r="G10" s="24">
        <v>5</v>
      </c>
      <c r="H10" s="24">
        <v>53</v>
      </c>
      <c r="I10" s="24">
        <v>86</v>
      </c>
    </row>
    <row r="11" spans="1:9" ht="12" customHeight="1" x14ac:dyDescent="0.2">
      <c r="A11" s="15" t="s">
        <v>276</v>
      </c>
      <c r="B11" s="1" t="s">
        <v>287</v>
      </c>
      <c r="C11" s="17">
        <v>39</v>
      </c>
      <c r="D11" s="17">
        <v>29</v>
      </c>
      <c r="E11" s="17">
        <v>36</v>
      </c>
      <c r="F11" s="17">
        <v>16</v>
      </c>
      <c r="G11" s="17">
        <v>11</v>
      </c>
      <c r="H11" s="17">
        <v>16</v>
      </c>
      <c r="I11" s="17">
        <v>147</v>
      </c>
    </row>
    <row r="12" spans="1:9" ht="12" customHeight="1" x14ac:dyDescent="0.2">
      <c r="A12" s="23" t="s">
        <v>0</v>
      </c>
      <c r="B12" s="23" t="s">
        <v>288</v>
      </c>
      <c r="C12" s="24">
        <v>16</v>
      </c>
      <c r="D12" s="24">
        <v>4</v>
      </c>
      <c r="E12" s="24">
        <v>6</v>
      </c>
      <c r="F12" s="24">
        <v>6</v>
      </c>
      <c r="G12" s="24">
        <v>5</v>
      </c>
      <c r="H12" s="24">
        <v>54</v>
      </c>
      <c r="I12" s="24">
        <v>91</v>
      </c>
    </row>
    <row r="13" spans="1:9" ht="12" customHeight="1" x14ac:dyDescent="0.2">
      <c r="A13" s="15" t="s">
        <v>277</v>
      </c>
      <c r="B13" s="1" t="s">
        <v>287</v>
      </c>
      <c r="C13" s="17">
        <v>35</v>
      </c>
      <c r="D13" s="17">
        <v>29</v>
      </c>
      <c r="E13" s="17">
        <v>36</v>
      </c>
      <c r="F13" s="17">
        <v>16</v>
      </c>
      <c r="G13" s="17">
        <v>11</v>
      </c>
      <c r="H13" s="17">
        <v>17</v>
      </c>
      <c r="I13" s="17">
        <v>144</v>
      </c>
    </row>
    <row r="14" spans="1:9" ht="12" customHeight="1" x14ac:dyDescent="0.2">
      <c r="A14" s="23" t="s">
        <v>0</v>
      </c>
      <c r="B14" s="23" t="s">
        <v>288</v>
      </c>
      <c r="C14" s="24">
        <v>16</v>
      </c>
      <c r="D14" s="24">
        <v>4</v>
      </c>
      <c r="E14" s="24">
        <v>6</v>
      </c>
      <c r="F14" s="24">
        <v>6</v>
      </c>
      <c r="G14" s="24">
        <v>5</v>
      </c>
      <c r="H14" s="24">
        <v>53</v>
      </c>
      <c r="I14" s="24">
        <v>90</v>
      </c>
    </row>
    <row r="15" spans="1:9" ht="12" customHeight="1" x14ac:dyDescent="0.2">
      <c r="A15" s="15" t="s">
        <v>278</v>
      </c>
      <c r="B15" s="1" t="s">
        <v>287</v>
      </c>
      <c r="C15" s="17">
        <v>37</v>
      </c>
      <c r="D15" s="17">
        <v>27</v>
      </c>
      <c r="E15" s="17">
        <v>37</v>
      </c>
      <c r="F15" s="17">
        <v>16</v>
      </c>
      <c r="G15" s="17">
        <v>11</v>
      </c>
      <c r="H15" s="17">
        <v>18</v>
      </c>
      <c r="I15" s="17">
        <v>146</v>
      </c>
    </row>
    <row r="16" spans="1:9" ht="12" customHeight="1" x14ac:dyDescent="0.2">
      <c r="A16" s="23" t="s">
        <v>0</v>
      </c>
      <c r="B16" s="23" t="s">
        <v>288</v>
      </c>
      <c r="C16" s="24">
        <v>16</v>
      </c>
      <c r="D16" s="24">
        <v>5</v>
      </c>
      <c r="E16" s="24">
        <v>6</v>
      </c>
      <c r="F16" s="24">
        <v>6</v>
      </c>
      <c r="G16" s="24">
        <v>7</v>
      </c>
      <c r="H16" s="24">
        <v>51</v>
      </c>
      <c r="I16" s="24">
        <v>91</v>
      </c>
    </row>
    <row r="17" spans="1:9" ht="12" customHeight="1" x14ac:dyDescent="0.2">
      <c r="A17" s="15" t="s">
        <v>279</v>
      </c>
      <c r="B17" s="1" t="s">
        <v>287</v>
      </c>
      <c r="C17" s="17">
        <v>32</v>
      </c>
      <c r="D17" s="17">
        <v>24</v>
      </c>
      <c r="E17" s="17">
        <v>32</v>
      </c>
      <c r="F17" s="17">
        <v>16</v>
      </c>
      <c r="G17" s="17">
        <v>11</v>
      </c>
      <c r="H17" s="17">
        <v>15</v>
      </c>
      <c r="I17" s="17">
        <v>130</v>
      </c>
    </row>
    <row r="18" spans="1:9" ht="12" customHeight="1" x14ac:dyDescent="0.2">
      <c r="A18" s="23" t="s">
        <v>0</v>
      </c>
      <c r="B18" s="23" t="s">
        <v>288</v>
      </c>
      <c r="C18" s="24">
        <v>16</v>
      </c>
      <c r="D18" s="24">
        <v>3</v>
      </c>
      <c r="E18" s="24">
        <v>6</v>
      </c>
      <c r="F18" s="24">
        <v>7</v>
      </c>
      <c r="G18" s="24">
        <v>7</v>
      </c>
      <c r="H18" s="24">
        <v>51</v>
      </c>
      <c r="I18" s="24">
        <v>90</v>
      </c>
    </row>
    <row r="19" spans="1:9" ht="12" customHeight="1" x14ac:dyDescent="0.2">
      <c r="A19" s="15" t="s">
        <v>280</v>
      </c>
      <c r="B19" s="1" t="s">
        <v>287</v>
      </c>
      <c r="C19" s="17">
        <v>32</v>
      </c>
      <c r="D19" s="17">
        <v>22</v>
      </c>
      <c r="E19" s="17">
        <v>33</v>
      </c>
      <c r="F19" s="17">
        <v>16</v>
      </c>
      <c r="G19" s="17">
        <v>11</v>
      </c>
      <c r="H19" s="17">
        <v>15</v>
      </c>
      <c r="I19" s="17">
        <v>129</v>
      </c>
    </row>
    <row r="20" spans="1:9" ht="12" customHeight="1" x14ac:dyDescent="0.2">
      <c r="A20" s="23" t="s">
        <v>0</v>
      </c>
      <c r="B20" s="23" t="s">
        <v>288</v>
      </c>
      <c r="C20" s="24">
        <v>15</v>
      </c>
      <c r="D20" s="24">
        <v>4</v>
      </c>
      <c r="E20" s="24">
        <v>6</v>
      </c>
      <c r="F20" s="24">
        <v>6</v>
      </c>
      <c r="G20" s="24">
        <v>7</v>
      </c>
      <c r="H20" s="24">
        <v>51</v>
      </c>
      <c r="I20" s="24">
        <v>89</v>
      </c>
    </row>
    <row r="21" spans="1:9" ht="12" customHeight="1" x14ac:dyDescent="0.2">
      <c r="A21" s="15" t="s">
        <v>281</v>
      </c>
      <c r="B21" s="1" t="s">
        <v>287</v>
      </c>
      <c r="C21" s="17">
        <v>33</v>
      </c>
      <c r="D21" s="17">
        <v>23</v>
      </c>
      <c r="E21" s="17">
        <v>34</v>
      </c>
      <c r="F21" s="17">
        <v>16</v>
      </c>
      <c r="G21" s="17">
        <v>10</v>
      </c>
      <c r="H21" s="17">
        <v>14</v>
      </c>
      <c r="I21" s="17">
        <v>130</v>
      </c>
    </row>
    <row r="22" spans="1:9" ht="12" customHeight="1" x14ac:dyDescent="0.2">
      <c r="A22" s="23" t="s">
        <v>0</v>
      </c>
      <c r="B22" s="23" t="s">
        <v>288</v>
      </c>
      <c r="C22" s="24">
        <v>16</v>
      </c>
      <c r="D22" s="24">
        <v>4</v>
      </c>
      <c r="E22" s="24">
        <v>3</v>
      </c>
      <c r="F22" s="24">
        <v>5</v>
      </c>
      <c r="G22" s="24">
        <v>6</v>
      </c>
      <c r="H22" s="24">
        <v>50</v>
      </c>
      <c r="I22" s="24">
        <v>84</v>
      </c>
    </row>
    <row r="23" spans="1:9" ht="12" customHeight="1" x14ac:dyDescent="0.2">
      <c r="A23" s="15" t="s">
        <v>282</v>
      </c>
      <c r="B23" s="1" t="s">
        <v>287</v>
      </c>
      <c r="C23" s="17">
        <v>37</v>
      </c>
      <c r="D23" s="17">
        <v>26</v>
      </c>
      <c r="E23" s="17">
        <v>37</v>
      </c>
      <c r="F23" s="17">
        <v>16</v>
      </c>
      <c r="G23" s="17">
        <v>11</v>
      </c>
      <c r="H23" s="17">
        <v>17</v>
      </c>
      <c r="I23" s="17">
        <v>144</v>
      </c>
    </row>
    <row r="24" spans="1:9" ht="12" customHeight="1" x14ac:dyDescent="0.2">
      <c r="A24" s="23" t="s">
        <v>0</v>
      </c>
      <c r="B24" s="23" t="s">
        <v>288</v>
      </c>
      <c r="C24" s="24">
        <v>16</v>
      </c>
      <c r="D24" s="24">
        <v>4</v>
      </c>
      <c r="E24" s="24">
        <v>6</v>
      </c>
      <c r="F24" s="24">
        <v>4</v>
      </c>
      <c r="G24" s="24">
        <v>7</v>
      </c>
      <c r="H24" s="24">
        <v>49</v>
      </c>
      <c r="I24" s="24">
        <v>86</v>
      </c>
    </row>
    <row r="25" spans="1:9" ht="12" customHeight="1" x14ac:dyDescent="0.2">
      <c r="A25" s="15" t="s">
        <v>283</v>
      </c>
      <c r="B25" s="1" t="s">
        <v>287</v>
      </c>
      <c r="C25" s="17">
        <v>38</v>
      </c>
      <c r="D25" s="17">
        <v>27</v>
      </c>
      <c r="E25" s="17">
        <v>38</v>
      </c>
      <c r="F25" s="17">
        <v>16</v>
      </c>
      <c r="G25" s="17">
        <v>11</v>
      </c>
      <c r="H25" s="17">
        <v>18</v>
      </c>
      <c r="I25" s="17">
        <v>148</v>
      </c>
    </row>
    <row r="26" spans="1:9" ht="12" customHeight="1" x14ac:dyDescent="0.2">
      <c r="A26" s="23" t="s">
        <v>0</v>
      </c>
      <c r="B26" s="23" t="s">
        <v>288</v>
      </c>
      <c r="C26" s="24">
        <v>15</v>
      </c>
      <c r="D26" s="24">
        <v>4</v>
      </c>
      <c r="E26" s="24">
        <v>6</v>
      </c>
      <c r="F26" s="24">
        <v>1</v>
      </c>
      <c r="G26" s="24">
        <v>7</v>
      </c>
      <c r="H26" s="24">
        <v>49</v>
      </c>
      <c r="I26" s="24">
        <v>82</v>
      </c>
    </row>
    <row r="27" spans="1:9" ht="12" hidden="1" customHeight="1" x14ac:dyDescent="0.2"/>
    <row r="28" spans="1:9" ht="12" customHeight="1" x14ac:dyDescent="0.2">
      <c r="A28" s="61" t="s">
        <v>431</v>
      </c>
      <c r="B28" s="64"/>
      <c r="C28" s="64"/>
      <c r="D28" s="64"/>
      <c r="E28" s="64"/>
      <c r="F28" s="64"/>
      <c r="G28" s="64"/>
      <c r="H28" s="64"/>
      <c r="I28" s="64"/>
    </row>
    <row r="29" spans="1:9" ht="12" customHeight="1" x14ac:dyDescent="0.2"/>
    <row r="30" spans="1:9" ht="12" customHeight="1" x14ac:dyDescent="0.2">
      <c r="A30" s="22" t="s">
        <v>284</v>
      </c>
    </row>
    <row r="31" spans="1:9" ht="12" customHeight="1" x14ac:dyDescent="0.2"/>
  </sheetData>
  <mergeCells count="2">
    <mergeCell ref="A2:I2"/>
    <mergeCell ref="A28:I28"/>
  </mergeCells>
  <hyperlinks>
    <hyperlink ref="A30" location="'Contents'!A1" display="#'Contents'!A1" xr:uid="{00000000-0004-0000-0300-000000000000}"/>
  </hyperlinks>
  <pageMargins left="0.01" right="0.01" top="0.5" bottom="0.5" header="0" footer="0"/>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31"/>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ht="12.95" customHeight="1" x14ac:dyDescent="0.3">
      <c r="A1" s="78" t="s">
        <v>496</v>
      </c>
    </row>
    <row r="2" spans="1:8" ht="47.25" customHeight="1" x14ac:dyDescent="0.3">
      <c r="A2" s="63" t="s">
        <v>289</v>
      </c>
      <c r="B2" s="62"/>
      <c r="C2" s="62"/>
      <c r="D2" s="62"/>
      <c r="E2" s="62"/>
      <c r="F2" s="62"/>
      <c r="G2" s="62"/>
      <c r="H2" s="62"/>
    </row>
    <row r="3" spans="1:8" ht="0" hidden="1" customHeight="1" x14ac:dyDescent="0.2"/>
    <row r="4" spans="1:8" ht="24" customHeight="1" x14ac:dyDescent="0.2">
      <c r="A4" s="5" t="s">
        <v>258</v>
      </c>
      <c r="B4" s="5" t="s">
        <v>286</v>
      </c>
      <c r="C4" s="12" t="s">
        <v>260</v>
      </c>
      <c r="D4" s="12" t="s">
        <v>261</v>
      </c>
      <c r="E4" s="12" t="s">
        <v>262</v>
      </c>
      <c r="F4" s="13" t="s">
        <v>263</v>
      </c>
      <c r="G4" s="12" t="s">
        <v>264</v>
      </c>
      <c r="H4" s="14" t="s">
        <v>265</v>
      </c>
    </row>
    <row r="5" spans="1:8" ht="12" customHeight="1" x14ac:dyDescent="0.2">
      <c r="A5" s="15" t="s">
        <v>266</v>
      </c>
      <c r="B5" s="1" t="s">
        <v>287</v>
      </c>
      <c r="C5" s="17">
        <v>16</v>
      </c>
      <c r="D5" s="17">
        <v>33</v>
      </c>
      <c r="E5" s="17">
        <v>36</v>
      </c>
      <c r="F5" s="17">
        <v>22</v>
      </c>
      <c r="G5" s="17">
        <v>33</v>
      </c>
      <c r="H5" s="17">
        <v>140</v>
      </c>
    </row>
    <row r="6" spans="1:8" ht="12" customHeight="1" x14ac:dyDescent="0.2">
      <c r="A6" s="23" t="s">
        <v>0</v>
      </c>
      <c r="B6" s="23" t="s">
        <v>288</v>
      </c>
      <c r="C6" s="24">
        <v>9</v>
      </c>
      <c r="D6" s="24">
        <v>10</v>
      </c>
      <c r="E6" s="24">
        <v>11</v>
      </c>
      <c r="F6" s="24">
        <v>9</v>
      </c>
      <c r="G6" s="24">
        <v>49</v>
      </c>
      <c r="H6" s="24">
        <v>88</v>
      </c>
    </row>
    <row r="7" spans="1:8" ht="12" customHeight="1" x14ac:dyDescent="0.2">
      <c r="A7" s="15" t="s">
        <v>274</v>
      </c>
      <c r="B7" s="1" t="s">
        <v>287</v>
      </c>
      <c r="C7" s="17">
        <v>18</v>
      </c>
      <c r="D7" s="17">
        <v>36</v>
      </c>
      <c r="E7" s="17">
        <v>36</v>
      </c>
      <c r="F7" s="17">
        <v>22</v>
      </c>
      <c r="G7" s="17">
        <v>34</v>
      </c>
      <c r="H7" s="17">
        <v>146</v>
      </c>
    </row>
    <row r="8" spans="1:8" ht="12" customHeight="1" x14ac:dyDescent="0.2">
      <c r="A8" s="23" t="s">
        <v>0</v>
      </c>
      <c r="B8" s="23" t="s">
        <v>288</v>
      </c>
      <c r="C8" s="24">
        <v>7</v>
      </c>
      <c r="D8" s="24">
        <v>8</v>
      </c>
      <c r="E8" s="24">
        <v>11</v>
      </c>
      <c r="F8" s="24">
        <v>9</v>
      </c>
      <c r="G8" s="24">
        <v>50</v>
      </c>
      <c r="H8" s="24">
        <v>85</v>
      </c>
    </row>
    <row r="9" spans="1:8" ht="12" customHeight="1" x14ac:dyDescent="0.2">
      <c r="A9" s="15" t="s">
        <v>275</v>
      </c>
      <c r="B9" s="1" t="s">
        <v>287</v>
      </c>
      <c r="C9" s="17">
        <v>18</v>
      </c>
      <c r="D9" s="17">
        <v>36</v>
      </c>
      <c r="E9" s="17">
        <v>37</v>
      </c>
      <c r="F9" s="17">
        <v>22</v>
      </c>
      <c r="G9" s="17">
        <v>34</v>
      </c>
      <c r="H9" s="17">
        <v>147</v>
      </c>
    </row>
    <row r="10" spans="1:8" ht="12" customHeight="1" x14ac:dyDescent="0.2">
      <c r="A10" s="23" t="s">
        <v>0</v>
      </c>
      <c r="B10" s="23" t="s">
        <v>288</v>
      </c>
      <c r="C10" s="24">
        <v>8</v>
      </c>
      <c r="D10" s="24">
        <v>9</v>
      </c>
      <c r="E10" s="24">
        <v>11</v>
      </c>
      <c r="F10" s="24">
        <v>9</v>
      </c>
      <c r="G10" s="24">
        <v>49</v>
      </c>
      <c r="H10" s="24">
        <v>86</v>
      </c>
    </row>
    <row r="11" spans="1:8" ht="12" customHeight="1" x14ac:dyDescent="0.2">
      <c r="A11" s="15" t="s">
        <v>276</v>
      </c>
      <c r="B11" s="1" t="s">
        <v>287</v>
      </c>
      <c r="C11" s="17">
        <v>18</v>
      </c>
      <c r="D11" s="17">
        <v>39</v>
      </c>
      <c r="E11" s="17">
        <v>37</v>
      </c>
      <c r="F11" s="17">
        <v>22</v>
      </c>
      <c r="G11" s="17">
        <v>31</v>
      </c>
      <c r="H11" s="17">
        <v>147</v>
      </c>
    </row>
    <row r="12" spans="1:8" ht="12" customHeight="1" x14ac:dyDescent="0.2">
      <c r="A12" s="23" t="s">
        <v>0</v>
      </c>
      <c r="B12" s="23" t="s">
        <v>288</v>
      </c>
      <c r="C12" s="24">
        <v>8</v>
      </c>
      <c r="D12" s="24">
        <v>9</v>
      </c>
      <c r="E12" s="24">
        <v>13</v>
      </c>
      <c r="F12" s="24">
        <v>10</v>
      </c>
      <c r="G12" s="24">
        <v>51</v>
      </c>
      <c r="H12" s="24">
        <v>91</v>
      </c>
    </row>
    <row r="13" spans="1:8" ht="12" customHeight="1" x14ac:dyDescent="0.2">
      <c r="A13" s="15" t="s">
        <v>277</v>
      </c>
      <c r="B13" s="1" t="s">
        <v>287</v>
      </c>
      <c r="C13" s="17">
        <v>16</v>
      </c>
      <c r="D13" s="17">
        <v>37</v>
      </c>
      <c r="E13" s="17">
        <v>36</v>
      </c>
      <c r="F13" s="17">
        <v>23</v>
      </c>
      <c r="G13" s="17">
        <v>32</v>
      </c>
      <c r="H13" s="17">
        <v>144</v>
      </c>
    </row>
    <row r="14" spans="1:8" ht="12" customHeight="1" x14ac:dyDescent="0.2">
      <c r="A14" s="23" t="s">
        <v>0</v>
      </c>
      <c r="B14" s="23" t="s">
        <v>288</v>
      </c>
      <c r="C14" s="24">
        <v>9</v>
      </c>
      <c r="D14" s="24">
        <v>9</v>
      </c>
      <c r="E14" s="24">
        <v>13</v>
      </c>
      <c r="F14" s="24">
        <v>9</v>
      </c>
      <c r="G14" s="24">
        <v>50</v>
      </c>
      <c r="H14" s="24">
        <v>90</v>
      </c>
    </row>
    <row r="15" spans="1:8" ht="12" customHeight="1" x14ac:dyDescent="0.2">
      <c r="A15" s="15" t="s">
        <v>278</v>
      </c>
      <c r="B15" s="1" t="s">
        <v>287</v>
      </c>
      <c r="C15" s="17">
        <v>16</v>
      </c>
      <c r="D15" s="17">
        <v>38</v>
      </c>
      <c r="E15" s="17">
        <v>36</v>
      </c>
      <c r="F15" s="17">
        <v>23</v>
      </c>
      <c r="G15" s="17">
        <v>33</v>
      </c>
      <c r="H15" s="17">
        <v>146</v>
      </c>
    </row>
    <row r="16" spans="1:8" ht="12" customHeight="1" x14ac:dyDescent="0.2">
      <c r="A16" s="23" t="s">
        <v>0</v>
      </c>
      <c r="B16" s="23" t="s">
        <v>288</v>
      </c>
      <c r="C16" s="24">
        <v>12</v>
      </c>
      <c r="D16" s="24">
        <v>11</v>
      </c>
      <c r="E16" s="24">
        <v>11</v>
      </c>
      <c r="F16" s="24">
        <v>9</v>
      </c>
      <c r="G16" s="24">
        <v>48</v>
      </c>
      <c r="H16" s="24">
        <v>91</v>
      </c>
    </row>
    <row r="17" spans="1:8" ht="12" customHeight="1" x14ac:dyDescent="0.2">
      <c r="A17" s="15" t="s">
        <v>279</v>
      </c>
      <c r="B17" s="1" t="s">
        <v>287</v>
      </c>
      <c r="C17" s="17">
        <v>18</v>
      </c>
      <c r="D17" s="17">
        <v>35</v>
      </c>
      <c r="E17" s="17">
        <v>30</v>
      </c>
      <c r="F17" s="17">
        <v>18</v>
      </c>
      <c r="G17" s="17">
        <v>29</v>
      </c>
      <c r="H17" s="17">
        <v>130</v>
      </c>
    </row>
    <row r="18" spans="1:8" ht="12" customHeight="1" x14ac:dyDescent="0.2">
      <c r="A18" s="23" t="s">
        <v>0</v>
      </c>
      <c r="B18" s="23" t="s">
        <v>288</v>
      </c>
      <c r="C18" s="24">
        <v>11</v>
      </c>
      <c r="D18" s="24">
        <v>10</v>
      </c>
      <c r="E18" s="24">
        <v>11</v>
      </c>
      <c r="F18" s="24">
        <v>9</v>
      </c>
      <c r="G18" s="24">
        <v>49</v>
      </c>
      <c r="H18" s="24">
        <v>90</v>
      </c>
    </row>
    <row r="19" spans="1:8" ht="12" customHeight="1" x14ac:dyDescent="0.2">
      <c r="A19" s="15" t="s">
        <v>280</v>
      </c>
      <c r="B19" s="1" t="s">
        <v>287</v>
      </c>
      <c r="C19" s="17">
        <v>18</v>
      </c>
      <c r="D19" s="17">
        <v>32</v>
      </c>
      <c r="E19" s="17">
        <v>30</v>
      </c>
      <c r="F19" s="17">
        <v>20</v>
      </c>
      <c r="G19" s="17">
        <v>29</v>
      </c>
      <c r="H19" s="17">
        <v>129</v>
      </c>
    </row>
    <row r="20" spans="1:8" ht="12" customHeight="1" x14ac:dyDescent="0.2">
      <c r="A20" s="23" t="s">
        <v>0</v>
      </c>
      <c r="B20" s="23" t="s">
        <v>288</v>
      </c>
      <c r="C20" s="24">
        <v>11</v>
      </c>
      <c r="D20" s="24">
        <v>11</v>
      </c>
      <c r="E20" s="24">
        <v>11</v>
      </c>
      <c r="F20" s="24">
        <v>9</v>
      </c>
      <c r="G20" s="24">
        <v>47</v>
      </c>
      <c r="H20" s="24">
        <v>89</v>
      </c>
    </row>
    <row r="21" spans="1:8" ht="12" customHeight="1" x14ac:dyDescent="0.2">
      <c r="A21" s="15" t="s">
        <v>281</v>
      </c>
      <c r="B21" s="1" t="s">
        <v>287</v>
      </c>
      <c r="C21" s="17">
        <v>17</v>
      </c>
      <c r="D21" s="17">
        <v>34</v>
      </c>
      <c r="E21" s="17">
        <v>31</v>
      </c>
      <c r="F21" s="17">
        <v>21</v>
      </c>
      <c r="G21" s="17">
        <v>27</v>
      </c>
      <c r="H21" s="17">
        <v>130</v>
      </c>
    </row>
    <row r="22" spans="1:8" ht="12" customHeight="1" x14ac:dyDescent="0.2">
      <c r="A22" s="23" t="s">
        <v>0</v>
      </c>
      <c r="B22" s="23" t="s">
        <v>288</v>
      </c>
      <c r="C22" s="24">
        <v>9</v>
      </c>
      <c r="D22" s="24">
        <v>12</v>
      </c>
      <c r="E22" s="24">
        <v>10</v>
      </c>
      <c r="F22" s="24">
        <v>8</v>
      </c>
      <c r="G22" s="24">
        <v>45</v>
      </c>
      <c r="H22" s="24">
        <v>84</v>
      </c>
    </row>
    <row r="23" spans="1:8" ht="12" customHeight="1" x14ac:dyDescent="0.2">
      <c r="A23" s="15" t="s">
        <v>282</v>
      </c>
      <c r="B23" s="1" t="s">
        <v>287</v>
      </c>
      <c r="C23" s="17">
        <v>17</v>
      </c>
      <c r="D23" s="17">
        <v>38</v>
      </c>
      <c r="E23" s="17">
        <v>35</v>
      </c>
      <c r="F23" s="17">
        <v>23</v>
      </c>
      <c r="G23" s="17">
        <v>31</v>
      </c>
      <c r="H23" s="17">
        <v>144</v>
      </c>
    </row>
    <row r="24" spans="1:8" ht="12" customHeight="1" x14ac:dyDescent="0.2">
      <c r="A24" s="23" t="s">
        <v>0</v>
      </c>
      <c r="B24" s="23" t="s">
        <v>288</v>
      </c>
      <c r="C24" s="24">
        <v>10</v>
      </c>
      <c r="D24" s="24">
        <v>12</v>
      </c>
      <c r="E24" s="24">
        <v>10</v>
      </c>
      <c r="F24" s="24">
        <v>8</v>
      </c>
      <c r="G24" s="24">
        <v>46</v>
      </c>
      <c r="H24" s="24">
        <v>86</v>
      </c>
    </row>
    <row r="25" spans="1:8" ht="12" customHeight="1" x14ac:dyDescent="0.2">
      <c r="A25" s="15" t="s">
        <v>283</v>
      </c>
      <c r="B25" s="1" t="s">
        <v>287</v>
      </c>
      <c r="C25" s="17">
        <v>18</v>
      </c>
      <c r="D25" s="17">
        <v>39</v>
      </c>
      <c r="E25" s="17">
        <v>36</v>
      </c>
      <c r="F25" s="17">
        <v>23</v>
      </c>
      <c r="G25" s="17">
        <v>32</v>
      </c>
      <c r="H25" s="17">
        <v>148</v>
      </c>
    </row>
    <row r="26" spans="1:8" ht="12" customHeight="1" x14ac:dyDescent="0.2">
      <c r="A26" s="23" t="s">
        <v>0</v>
      </c>
      <c r="B26" s="23" t="s">
        <v>288</v>
      </c>
      <c r="C26" s="24">
        <v>10</v>
      </c>
      <c r="D26" s="24">
        <v>11</v>
      </c>
      <c r="E26" s="24">
        <v>8</v>
      </c>
      <c r="F26" s="24">
        <v>8</v>
      </c>
      <c r="G26" s="24">
        <v>45</v>
      </c>
      <c r="H26" s="24">
        <v>82</v>
      </c>
    </row>
    <row r="27" spans="1:8" ht="12" hidden="1" customHeight="1" x14ac:dyDescent="0.2"/>
    <row r="28" spans="1:8" ht="12" customHeight="1" x14ac:dyDescent="0.2">
      <c r="A28" s="61" t="s">
        <v>431</v>
      </c>
      <c r="B28" s="64"/>
      <c r="C28" s="64"/>
      <c r="D28" s="64"/>
      <c r="E28" s="64"/>
      <c r="F28" s="64"/>
      <c r="G28" s="64"/>
      <c r="H28" s="64"/>
    </row>
    <row r="29" spans="1:8" ht="12" customHeight="1" x14ac:dyDescent="0.2"/>
    <row r="30" spans="1:8" ht="12" customHeight="1" x14ac:dyDescent="0.2">
      <c r="A30" s="22" t="s">
        <v>284</v>
      </c>
    </row>
    <row r="31" spans="1:8" ht="12" customHeight="1" x14ac:dyDescent="0.2"/>
  </sheetData>
  <mergeCells count="2">
    <mergeCell ref="A2:H2"/>
    <mergeCell ref="A28:H28"/>
  </mergeCells>
  <hyperlinks>
    <hyperlink ref="A30" location="'Contents'!A1" display="#'Contents'!A1" xr:uid="{00000000-0004-0000-0400-000000000000}"/>
  </hyperlinks>
  <pageMargins left="0.01" right="0.01" top="0.5" bottom="0.5" header="0" footer="0"/>
  <pageSetup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I34"/>
  <sheetViews>
    <sheetView zoomScaleNormal="100" workbookViewId="0"/>
  </sheetViews>
  <sheetFormatPr defaultColWidth="11.42578125" defaultRowHeight="12.95" customHeight="1" x14ac:dyDescent="0.2"/>
  <cols>
    <col min="1" max="2" width="15.7109375" bestFit="1" customWidth="1"/>
    <col min="3" max="9" width="11.7109375" bestFit="1" customWidth="1"/>
  </cols>
  <sheetData>
    <row r="1" spans="1:9" ht="12.95" customHeight="1" x14ac:dyDescent="0.3">
      <c r="A1" s="78" t="s">
        <v>496</v>
      </c>
    </row>
    <row r="2" spans="1:9" ht="47.25" customHeight="1" x14ac:dyDescent="0.3">
      <c r="A2" s="63" t="s">
        <v>290</v>
      </c>
      <c r="B2" s="62"/>
      <c r="C2" s="62"/>
      <c r="D2" s="62"/>
      <c r="E2" s="62"/>
      <c r="F2" s="62"/>
      <c r="G2" s="62"/>
      <c r="H2" s="62"/>
      <c r="I2" s="62"/>
    </row>
    <row r="3" spans="1:9" ht="0" hidden="1" customHeight="1" x14ac:dyDescent="0.2"/>
    <row r="4" spans="1:9" ht="12" customHeight="1" x14ac:dyDescent="0.2">
      <c r="A4" s="5" t="s">
        <v>258</v>
      </c>
      <c r="B4" s="5" t="s">
        <v>286</v>
      </c>
      <c r="C4" s="14" t="s">
        <v>267</v>
      </c>
      <c r="D4" s="14" t="s">
        <v>268</v>
      </c>
      <c r="E4" s="14" t="s">
        <v>270</v>
      </c>
      <c r="F4" s="14" t="s">
        <v>271</v>
      </c>
      <c r="G4" s="14" t="s">
        <v>272</v>
      </c>
      <c r="H4" s="14" t="s">
        <v>273</v>
      </c>
      <c r="I4" s="14" t="s">
        <v>265</v>
      </c>
    </row>
    <row r="5" spans="1:9" ht="12" customHeight="1" x14ac:dyDescent="0.2">
      <c r="A5" s="15" t="s">
        <v>266</v>
      </c>
      <c r="B5" s="1" t="s">
        <v>287</v>
      </c>
      <c r="C5" s="17">
        <v>68044</v>
      </c>
      <c r="D5" s="17">
        <v>18275</v>
      </c>
      <c r="E5" s="17">
        <v>80695</v>
      </c>
      <c r="F5" s="17">
        <v>45542</v>
      </c>
      <c r="G5" s="17">
        <v>13031</v>
      </c>
      <c r="H5" s="17">
        <v>43064</v>
      </c>
      <c r="I5" s="17">
        <v>268651</v>
      </c>
    </row>
    <row r="6" spans="1:9" ht="12" customHeight="1" x14ac:dyDescent="0.2">
      <c r="A6" s="23" t="s">
        <v>0</v>
      </c>
      <c r="B6" s="23" t="s">
        <v>288</v>
      </c>
      <c r="C6" s="24">
        <v>9661</v>
      </c>
      <c r="D6" s="24">
        <v>644</v>
      </c>
      <c r="E6" s="24">
        <v>15274</v>
      </c>
      <c r="F6" s="24">
        <v>6441</v>
      </c>
      <c r="G6" s="24">
        <v>1496</v>
      </c>
      <c r="H6" s="24">
        <v>41674</v>
      </c>
      <c r="I6" s="24">
        <v>75190</v>
      </c>
    </row>
    <row r="7" spans="1:9" ht="12" customHeight="1" x14ac:dyDescent="0.2">
      <c r="A7" s="15" t="s">
        <v>274</v>
      </c>
      <c r="B7" s="1" t="s">
        <v>287</v>
      </c>
      <c r="C7" s="17">
        <v>70284</v>
      </c>
      <c r="D7" s="17">
        <v>19257</v>
      </c>
      <c r="E7" s="17">
        <v>97353</v>
      </c>
      <c r="F7" s="17">
        <v>45746</v>
      </c>
      <c r="G7" s="17">
        <v>13756</v>
      </c>
      <c r="H7" s="17">
        <v>44064</v>
      </c>
      <c r="I7" s="17">
        <v>290460</v>
      </c>
    </row>
    <row r="8" spans="1:9" ht="12" customHeight="1" x14ac:dyDescent="0.2">
      <c r="A8" s="23" t="s">
        <v>0</v>
      </c>
      <c r="B8" s="23" t="s">
        <v>288</v>
      </c>
      <c r="C8" s="24">
        <v>5919</v>
      </c>
      <c r="D8" s="24">
        <v>906</v>
      </c>
      <c r="E8" s="24">
        <v>14944</v>
      </c>
      <c r="F8" s="24">
        <v>6965</v>
      </c>
      <c r="G8" s="24">
        <v>1358</v>
      </c>
      <c r="H8" s="24">
        <v>40158</v>
      </c>
      <c r="I8" s="24">
        <v>70250</v>
      </c>
    </row>
    <row r="9" spans="1:9" ht="12" customHeight="1" x14ac:dyDescent="0.2">
      <c r="A9" s="15" t="s">
        <v>275</v>
      </c>
      <c r="B9" s="1" t="s">
        <v>287</v>
      </c>
      <c r="C9" s="17">
        <v>76210</v>
      </c>
      <c r="D9" s="17">
        <v>20835</v>
      </c>
      <c r="E9" s="17">
        <v>92982</v>
      </c>
      <c r="F9" s="17">
        <v>45190</v>
      </c>
      <c r="G9" s="17">
        <v>14639</v>
      </c>
      <c r="H9" s="17">
        <v>43336</v>
      </c>
      <c r="I9" s="17">
        <v>293192</v>
      </c>
    </row>
    <row r="10" spans="1:9" ht="12" customHeight="1" x14ac:dyDescent="0.2">
      <c r="A10" s="23" t="s">
        <v>0</v>
      </c>
      <c r="B10" s="23" t="s">
        <v>288</v>
      </c>
      <c r="C10" s="24">
        <v>6626</v>
      </c>
      <c r="D10" s="24">
        <v>950</v>
      </c>
      <c r="E10" s="24">
        <v>14903</v>
      </c>
      <c r="F10" s="24">
        <v>5417</v>
      </c>
      <c r="G10" s="24">
        <v>1492</v>
      </c>
      <c r="H10" s="24">
        <v>39743</v>
      </c>
      <c r="I10" s="24">
        <v>69131</v>
      </c>
    </row>
    <row r="11" spans="1:9" ht="12" customHeight="1" x14ac:dyDescent="0.2">
      <c r="A11" s="15" t="s">
        <v>276</v>
      </c>
      <c r="B11" s="1" t="s">
        <v>287</v>
      </c>
      <c r="C11" s="17">
        <v>78940</v>
      </c>
      <c r="D11" s="17">
        <v>20986</v>
      </c>
      <c r="E11" s="17">
        <v>91264</v>
      </c>
      <c r="F11" s="17">
        <v>45135</v>
      </c>
      <c r="G11" s="17">
        <v>15352</v>
      </c>
      <c r="H11" s="17">
        <v>43335</v>
      </c>
      <c r="I11" s="17">
        <v>295012</v>
      </c>
    </row>
    <row r="12" spans="1:9" ht="12" customHeight="1" x14ac:dyDescent="0.2">
      <c r="A12" s="23" t="s">
        <v>0</v>
      </c>
      <c r="B12" s="23" t="s">
        <v>288</v>
      </c>
      <c r="C12" s="24">
        <v>6522</v>
      </c>
      <c r="D12" s="24">
        <v>1038</v>
      </c>
      <c r="E12" s="24">
        <v>14832</v>
      </c>
      <c r="F12" s="24">
        <v>7912</v>
      </c>
      <c r="G12" s="24">
        <v>1493</v>
      </c>
      <c r="H12" s="24">
        <v>39707</v>
      </c>
      <c r="I12" s="24">
        <v>71504</v>
      </c>
    </row>
    <row r="13" spans="1:9" ht="12" customHeight="1" x14ac:dyDescent="0.2">
      <c r="A13" s="15" t="s">
        <v>277</v>
      </c>
      <c r="B13" s="1" t="s">
        <v>287</v>
      </c>
      <c r="C13" s="17">
        <v>74274</v>
      </c>
      <c r="D13" s="17">
        <v>21416</v>
      </c>
      <c r="E13" s="17">
        <v>88680</v>
      </c>
      <c r="F13" s="17">
        <v>44915</v>
      </c>
      <c r="G13" s="17">
        <v>15848</v>
      </c>
      <c r="H13" s="17">
        <v>43846</v>
      </c>
      <c r="I13" s="17">
        <v>288979</v>
      </c>
    </row>
    <row r="14" spans="1:9" ht="12" customHeight="1" x14ac:dyDescent="0.2">
      <c r="A14" s="23" t="s">
        <v>0</v>
      </c>
      <c r="B14" s="23" t="s">
        <v>288</v>
      </c>
      <c r="C14" s="24">
        <v>6831</v>
      </c>
      <c r="D14" s="24">
        <v>1134</v>
      </c>
      <c r="E14" s="24">
        <v>14818</v>
      </c>
      <c r="F14" s="24">
        <v>4100</v>
      </c>
      <c r="G14" s="24">
        <v>1578</v>
      </c>
      <c r="H14" s="24">
        <v>39473</v>
      </c>
      <c r="I14" s="24">
        <v>67934</v>
      </c>
    </row>
    <row r="15" spans="1:9" ht="12" customHeight="1" x14ac:dyDescent="0.2">
      <c r="A15" s="15" t="s">
        <v>278</v>
      </c>
      <c r="B15" s="1" t="s">
        <v>287</v>
      </c>
      <c r="C15" s="17">
        <v>80102</v>
      </c>
      <c r="D15" s="17">
        <v>21928</v>
      </c>
      <c r="E15" s="17">
        <v>97524</v>
      </c>
      <c r="F15" s="17">
        <v>44496</v>
      </c>
      <c r="G15" s="17">
        <v>16133</v>
      </c>
      <c r="H15" s="17">
        <v>45867</v>
      </c>
      <c r="I15" s="17">
        <v>306050</v>
      </c>
    </row>
    <row r="16" spans="1:9" ht="12" customHeight="1" x14ac:dyDescent="0.2">
      <c r="A16" s="23" t="s">
        <v>0</v>
      </c>
      <c r="B16" s="23" t="s">
        <v>288</v>
      </c>
      <c r="C16" s="24">
        <v>7665</v>
      </c>
      <c r="D16" s="24">
        <v>1216</v>
      </c>
      <c r="E16" s="24">
        <v>14681</v>
      </c>
      <c r="F16" s="24">
        <v>497</v>
      </c>
      <c r="G16" s="24">
        <v>1445</v>
      </c>
      <c r="H16" s="24">
        <v>37357</v>
      </c>
      <c r="I16" s="24">
        <v>62861</v>
      </c>
    </row>
    <row r="17" spans="1:9" ht="12" customHeight="1" x14ac:dyDescent="0.2">
      <c r="A17" s="15" t="s">
        <v>279</v>
      </c>
      <c r="B17" s="1" t="s">
        <v>287</v>
      </c>
      <c r="C17" s="17">
        <v>75011</v>
      </c>
      <c r="D17" s="17">
        <v>21121</v>
      </c>
      <c r="E17" s="17">
        <v>82288</v>
      </c>
      <c r="F17" s="17">
        <v>44191</v>
      </c>
      <c r="G17" s="17">
        <v>16299</v>
      </c>
      <c r="H17" s="17">
        <v>44137</v>
      </c>
      <c r="I17" s="17">
        <v>283047</v>
      </c>
    </row>
    <row r="18" spans="1:9" ht="12" customHeight="1" x14ac:dyDescent="0.2">
      <c r="A18" s="23" t="s">
        <v>0</v>
      </c>
      <c r="B18" s="23" t="s">
        <v>288</v>
      </c>
      <c r="C18" s="24">
        <v>7638</v>
      </c>
      <c r="D18" s="24">
        <v>575</v>
      </c>
      <c r="E18" s="24">
        <v>14598</v>
      </c>
      <c r="F18" s="24">
        <v>4714</v>
      </c>
      <c r="G18" s="24">
        <v>1942</v>
      </c>
      <c r="H18" s="24">
        <v>37123</v>
      </c>
      <c r="I18" s="24">
        <v>66590</v>
      </c>
    </row>
    <row r="19" spans="1:9" ht="12" customHeight="1" x14ac:dyDescent="0.2">
      <c r="A19" s="15" t="s">
        <v>280</v>
      </c>
      <c r="B19" s="1" t="s">
        <v>287</v>
      </c>
      <c r="C19" s="17">
        <v>74319</v>
      </c>
      <c r="D19" s="17">
        <v>17600</v>
      </c>
      <c r="E19" s="17">
        <v>85196</v>
      </c>
      <c r="F19" s="17">
        <v>44474</v>
      </c>
      <c r="G19" s="17">
        <v>16432</v>
      </c>
      <c r="H19" s="17">
        <v>44114</v>
      </c>
      <c r="I19" s="17">
        <v>282135</v>
      </c>
    </row>
    <row r="20" spans="1:9" ht="12" customHeight="1" x14ac:dyDescent="0.2">
      <c r="A20" s="23" t="s">
        <v>0</v>
      </c>
      <c r="B20" s="23" t="s">
        <v>288</v>
      </c>
      <c r="C20" s="24">
        <v>8367</v>
      </c>
      <c r="D20" s="24">
        <v>1416</v>
      </c>
      <c r="E20" s="24">
        <v>14917</v>
      </c>
      <c r="F20" s="24">
        <v>4488</v>
      </c>
      <c r="G20" s="24">
        <v>1776</v>
      </c>
      <c r="H20" s="24">
        <v>38916</v>
      </c>
      <c r="I20" s="24">
        <v>69880</v>
      </c>
    </row>
    <row r="21" spans="1:9" ht="12" customHeight="1" x14ac:dyDescent="0.2">
      <c r="A21" s="15" t="s">
        <v>281</v>
      </c>
      <c r="B21" s="1" t="s">
        <v>287</v>
      </c>
      <c r="C21" s="17">
        <v>73281</v>
      </c>
      <c r="D21" s="17">
        <v>20611</v>
      </c>
      <c r="E21" s="17">
        <v>84729</v>
      </c>
      <c r="F21" s="17">
        <v>41331</v>
      </c>
      <c r="G21" s="17">
        <v>16310</v>
      </c>
      <c r="H21" s="17">
        <v>40597</v>
      </c>
      <c r="I21" s="17">
        <v>276859</v>
      </c>
    </row>
    <row r="22" spans="1:9" ht="12" customHeight="1" x14ac:dyDescent="0.2">
      <c r="A22" s="23" t="s">
        <v>0</v>
      </c>
      <c r="B22" s="23" t="s">
        <v>288</v>
      </c>
      <c r="C22" s="24">
        <v>8455</v>
      </c>
      <c r="D22" s="24">
        <v>1187</v>
      </c>
      <c r="E22" s="24">
        <v>12199</v>
      </c>
      <c r="F22" s="24">
        <v>3377</v>
      </c>
      <c r="G22" s="24">
        <v>1222</v>
      </c>
      <c r="H22" s="24">
        <v>33521</v>
      </c>
      <c r="I22" s="24">
        <v>59961</v>
      </c>
    </row>
    <row r="23" spans="1:9" ht="12" customHeight="1" x14ac:dyDescent="0.2">
      <c r="A23" s="15" t="s">
        <v>282</v>
      </c>
      <c r="B23" s="1" t="s">
        <v>287</v>
      </c>
      <c r="C23" s="17">
        <v>86115</v>
      </c>
      <c r="D23" s="17">
        <v>23478</v>
      </c>
      <c r="E23" s="17">
        <v>91143</v>
      </c>
      <c r="F23" s="17">
        <v>42896</v>
      </c>
      <c r="G23" s="17">
        <v>16845</v>
      </c>
      <c r="H23" s="17">
        <v>50186</v>
      </c>
      <c r="I23" s="17">
        <v>310663</v>
      </c>
    </row>
    <row r="24" spans="1:9" ht="12" customHeight="1" x14ac:dyDescent="0.2">
      <c r="A24" s="23" t="s">
        <v>0</v>
      </c>
      <c r="B24" s="23" t="s">
        <v>288</v>
      </c>
      <c r="C24" s="24">
        <v>7874</v>
      </c>
      <c r="D24" s="24">
        <v>1352</v>
      </c>
      <c r="E24" s="24">
        <v>14881</v>
      </c>
      <c r="F24" s="24">
        <v>3365</v>
      </c>
      <c r="G24" s="24">
        <v>1379</v>
      </c>
      <c r="H24" s="24">
        <v>34107</v>
      </c>
      <c r="I24" s="24">
        <v>62958</v>
      </c>
    </row>
    <row r="25" spans="1:9" ht="12" customHeight="1" x14ac:dyDescent="0.2">
      <c r="A25" s="15" t="s">
        <v>283</v>
      </c>
      <c r="B25" s="1" t="s">
        <v>287</v>
      </c>
      <c r="C25" s="17">
        <v>85498</v>
      </c>
      <c r="D25" s="17">
        <v>25146</v>
      </c>
      <c r="E25" s="17">
        <v>91718</v>
      </c>
      <c r="F25" s="17">
        <v>45601</v>
      </c>
      <c r="G25" s="17">
        <v>16865</v>
      </c>
      <c r="H25" s="17">
        <v>51994</v>
      </c>
      <c r="I25" s="17">
        <v>316822</v>
      </c>
    </row>
    <row r="26" spans="1:9" ht="12" customHeight="1" x14ac:dyDescent="0.2">
      <c r="A26" s="23" t="s">
        <v>0</v>
      </c>
      <c r="B26" s="23" t="s">
        <v>288</v>
      </c>
      <c r="C26" s="24">
        <v>7993</v>
      </c>
      <c r="D26" s="24">
        <v>1604</v>
      </c>
      <c r="E26" s="24">
        <v>14994</v>
      </c>
      <c r="F26" s="24">
        <v>376</v>
      </c>
      <c r="G26" s="24">
        <v>1851</v>
      </c>
      <c r="H26" s="24">
        <v>34815</v>
      </c>
      <c r="I26" s="24">
        <v>61633</v>
      </c>
    </row>
    <row r="27" spans="1:9" ht="12" hidden="1" customHeight="1" x14ac:dyDescent="0.2"/>
    <row r="28" spans="1:9" ht="12" customHeight="1" x14ac:dyDescent="0.2">
      <c r="A28" s="61" t="s">
        <v>432</v>
      </c>
      <c r="B28" s="64"/>
      <c r="C28" s="64"/>
      <c r="D28" s="64"/>
      <c r="E28" s="64"/>
      <c r="F28" s="64"/>
      <c r="G28" s="64"/>
      <c r="H28" s="64"/>
      <c r="I28" s="64"/>
    </row>
    <row r="29" spans="1:9" ht="12" customHeight="1" x14ac:dyDescent="0.2">
      <c r="A29" s="65" t="s">
        <v>291</v>
      </c>
      <c r="B29" s="62"/>
      <c r="C29" s="62"/>
      <c r="D29" s="62"/>
      <c r="E29" s="62"/>
      <c r="F29" s="62"/>
      <c r="G29" s="62"/>
      <c r="H29" s="62"/>
      <c r="I29" s="62"/>
    </row>
    <row r="30" spans="1:9" ht="12" customHeight="1" x14ac:dyDescent="0.2">
      <c r="A30" s="65" t="s">
        <v>292</v>
      </c>
      <c r="B30" s="62"/>
      <c r="C30" s="62"/>
      <c r="D30" s="62"/>
      <c r="E30" s="62"/>
      <c r="F30" s="62"/>
      <c r="G30" s="62"/>
      <c r="H30" s="62"/>
      <c r="I30" s="62"/>
    </row>
    <row r="31" spans="1:9" ht="12" customHeight="1" x14ac:dyDescent="0.2">
      <c r="A31" s="65" t="s">
        <v>431</v>
      </c>
      <c r="B31" s="64"/>
      <c r="C31" s="64"/>
      <c r="D31" s="64"/>
      <c r="E31" s="64"/>
      <c r="F31" s="64"/>
      <c r="G31" s="64"/>
      <c r="H31" s="64"/>
      <c r="I31" s="64"/>
    </row>
    <row r="32" spans="1:9" ht="12" customHeight="1" x14ac:dyDescent="0.2"/>
    <row r="33" spans="1:1" ht="12" customHeight="1" x14ac:dyDescent="0.2">
      <c r="A33" s="22" t="s">
        <v>284</v>
      </c>
    </row>
    <row r="34" spans="1:1" ht="12" customHeight="1" x14ac:dyDescent="0.2"/>
  </sheetData>
  <mergeCells count="5">
    <mergeCell ref="A2:I2"/>
    <mergeCell ref="A28:I28"/>
    <mergeCell ref="A29:I29"/>
    <mergeCell ref="A30:I30"/>
    <mergeCell ref="A31:I31"/>
  </mergeCells>
  <hyperlinks>
    <hyperlink ref="A33" location="'Contents'!A1" display="#'Contents'!A1" xr:uid="{00000000-0004-0000-0500-000000000000}"/>
  </hyperlinks>
  <pageMargins left="0.01" right="0.01" top="0.5" bottom="0.5" header="0" footer="0"/>
  <pageSetup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34"/>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ht="12.95" customHeight="1" x14ac:dyDescent="0.3">
      <c r="A1" s="78" t="s">
        <v>496</v>
      </c>
    </row>
    <row r="2" spans="1:8" ht="47.25" customHeight="1" x14ac:dyDescent="0.3">
      <c r="A2" s="63" t="s">
        <v>293</v>
      </c>
      <c r="B2" s="62"/>
      <c r="C2" s="62"/>
      <c r="D2" s="62"/>
      <c r="E2" s="62"/>
      <c r="F2" s="62"/>
      <c r="G2" s="62"/>
      <c r="H2" s="62"/>
    </row>
    <row r="3" spans="1:8" ht="0" hidden="1" customHeight="1" x14ac:dyDescent="0.2"/>
    <row r="4" spans="1:8" ht="24" customHeight="1" x14ac:dyDescent="0.2">
      <c r="A4" s="5" t="s">
        <v>258</v>
      </c>
      <c r="B4" s="5" t="s">
        <v>286</v>
      </c>
      <c r="C4" s="12" t="s">
        <v>260</v>
      </c>
      <c r="D4" s="12" t="s">
        <v>261</v>
      </c>
      <c r="E4" s="12" t="s">
        <v>262</v>
      </c>
      <c r="F4" s="13" t="s">
        <v>263</v>
      </c>
      <c r="G4" s="12" t="s">
        <v>264</v>
      </c>
      <c r="H4" s="14" t="s">
        <v>265</v>
      </c>
    </row>
    <row r="5" spans="1:8" ht="12" customHeight="1" x14ac:dyDescent="0.2">
      <c r="A5" s="15" t="s">
        <v>266</v>
      </c>
      <c r="B5" s="1" t="s">
        <v>287</v>
      </c>
      <c r="C5" s="17">
        <v>65100</v>
      </c>
      <c r="D5" s="17">
        <v>53799</v>
      </c>
      <c r="E5" s="17">
        <v>64415</v>
      </c>
      <c r="F5" s="17">
        <v>49914</v>
      </c>
      <c r="G5" s="17">
        <v>35423</v>
      </c>
      <c r="H5" s="17">
        <v>268651</v>
      </c>
    </row>
    <row r="6" spans="1:8" ht="12" customHeight="1" x14ac:dyDescent="0.2">
      <c r="A6" s="23" t="s">
        <v>0</v>
      </c>
      <c r="B6" s="23" t="s">
        <v>288</v>
      </c>
      <c r="C6" s="24">
        <v>6207</v>
      </c>
      <c r="D6" s="24">
        <v>7645</v>
      </c>
      <c r="E6" s="24">
        <v>4572</v>
      </c>
      <c r="F6" s="24">
        <v>11807</v>
      </c>
      <c r="G6" s="24">
        <v>44959</v>
      </c>
      <c r="H6" s="24">
        <v>75190</v>
      </c>
    </row>
    <row r="7" spans="1:8" ht="12" customHeight="1" x14ac:dyDescent="0.2">
      <c r="A7" s="15" t="s">
        <v>274</v>
      </c>
      <c r="B7" s="1" t="s">
        <v>287</v>
      </c>
      <c r="C7" s="17">
        <v>74220</v>
      </c>
      <c r="D7" s="17">
        <v>58486</v>
      </c>
      <c r="E7" s="17">
        <v>70761</v>
      </c>
      <c r="F7" s="17">
        <v>50708</v>
      </c>
      <c r="G7" s="17">
        <v>36285</v>
      </c>
      <c r="H7" s="17">
        <v>290460</v>
      </c>
    </row>
    <row r="8" spans="1:8" ht="12" customHeight="1" x14ac:dyDescent="0.2">
      <c r="A8" s="23" t="s">
        <v>0</v>
      </c>
      <c r="B8" s="23" t="s">
        <v>288</v>
      </c>
      <c r="C8" s="24">
        <v>4442</v>
      </c>
      <c r="D8" s="24">
        <v>5388</v>
      </c>
      <c r="E8" s="24">
        <v>4383</v>
      </c>
      <c r="F8" s="24">
        <v>10347</v>
      </c>
      <c r="G8" s="24">
        <v>45690</v>
      </c>
      <c r="H8" s="24">
        <v>70250</v>
      </c>
    </row>
    <row r="9" spans="1:8" ht="12" customHeight="1" x14ac:dyDescent="0.2">
      <c r="A9" s="15" t="s">
        <v>275</v>
      </c>
      <c r="B9" s="1" t="s">
        <v>287</v>
      </c>
      <c r="C9" s="17">
        <v>77138</v>
      </c>
      <c r="D9" s="17">
        <v>60331</v>
      </c>
      <c r="E9" s="17">
        <v>69460</v>
      </c>
      <c r="F9" s="17">
        <v>50961</v>
      </c>
      <c r="G9" s="17">
        <v>35302</v>
      </c>
      <c r="H9" s="17">
        <v>293192</v>
      </c>
    </row>
    <row r="10" spans="1:8" ht="12" customHeight="1" x14ac:dyDescent="0.2">
      <c r="A10" s="23" t="s">
        <v>0</v>
      </c>
      <c r="B10" s="23" t="s">
        <v>288</v>
      </c>
      <c r="C10" s="24">
        <v>4890</v>
      </c>
      <c r="D10" s="24">
        <v>5326</v>
      </c>
      <c r="E10" s="24">
        <v>5103</v>
      </c>
      <c r="F10" s="24">
        <v>10236</v>
      </c>
      <c r="G10" s="24">
        <v>43576</v>
      </c>
      <c r="H10" s="24">
        <v>69131</v>
      </c>
    </row>
    <row r="11" spans="1:8" ht="12" customHeight="1" x14ac:dyDescent="0.2">
      <c r="A11" s="15" t="s">
        <v>276</v>
      </c>
      <c r="B11" s="1" t="s">
        <v>287</v>
      </c>
      <c r="C11" s="17">
        <v>74919</v>
      </c>
      <c r="D11" s="17">
        <v>62490</v>
      </c>
      <c r="E11" s="17">
        <v>68381</v>
      </c>
      <c r="F11" s="17">
        <v>54672</v>
      </c>
      <c r="G11" s="17">
        <v>34550</v>
      </c>
      <c r="H11" s="17">
        <v>295012</v>
      </c>
    </row>
    <row r="12" spans="1:8" ht="12" customHeight="1" x14ac:dyDescent="0.2">
      <c r="A12" s="23" t="s">
        <v>0</v>
      </c>
      <c r="B12" s="23" t="s">
        <v>288</v>
      </c>
      <c r="C12" s="24">
        <v>4767</v>
      </c>
      <c r="D12" s="24">
        <v>5591</v>
      </c>
      <c r="E12" s="24">
        <v>6190</v>
      </c>
      <c r="F12" s="24">
        <v>8624</v>
      </c>
      <c r="G12" s="24">
        <v>46332</v>
      </c>
      <c r="H12" s="24">
        <v>71504</v>
      </c>
    </row>
    <row r="13" spans="1:8" ht="12" customHeight="1" x14ac:dyDescent="0.2">
      <c r="A13" s="15" t="s">
        <v>277</v>
      </c>
      <c r="B13" s="1" t="s">
        <v>287</v>
      </c>
      <c r="C13" s="17">
        <v>71667</v>
      </c>
      <c r="D13" s="17">
        <v>57504</v>
      </c>
      <c r="E13" s="17">
        <v>69246</v>
      </c>
      <c r="F13" s="17">
        <v>55225</v>
      </c>
      <c r="G13" s="17">
        <v>35337</v>
      </c>
      <c r="H13" s="17">
        <v>288979</v>
      </c>
    </row>
    <row r="14" spans="1:8" ht="12" customHeight="1" x14ac:dyDescent="0.2">
      <c r="A14" s="23" t="s">
        <v>0</v>
      </c>
      <c r="B14" s="23" t="s">
        <v>288</v>
      </c>
      <c r="C14" s="24">
        <v>5193</v>
      </c>
      <c r="D14" s="24">
        <v>5847</v>
      </c>
      <c r="E14" s="24">
        <v>5054</v>
      </c>
      <c r="F14" s="24">
        <v>8397</v>
      </c>
      <c r="G14" s="24">
        <v>43443</v>
      </c>
      <c r="H14" s="24">
        <v>67934</v>
      </c>
    </row>
    <row r="15" spans="1:8" ht="12" customHeight="1" x14ac:dyDescent="0.2">
      <c r="A15" s="15" t="s">
        <v>278</v>
      </c>
      <c r="B15" s="1" t="s">
        <v>287</v>
      </c>
      <c r="C15" s="17">
        <v>74082</v>
      </c>
      <c r="D15" s="17">
        <v>68140</v>
      </c>
      <c r="E15" s="17">
        <v>70259</v>
      </c>
      <c r="F15" s="17">
        <v>56322</v>
      </c>
      <c r="G15" s="17">
        <v>37247</v>
      </c>
      <c r="H15" s="17">
        <v>306050</v>
      </c>
    </row>
    <row r="16" spans="1:8" ht="12" customHeight="1" x14ac:dyDescent="0.2">
      <c r="A16" s="23" t="s">
        <v>0</v>
      </c>
      <c r="B16" s="23" t="s">
        <v>288</v>
      </c>
      <c r="C16" s="24">
        <v>6304</v>
      </c>
      <c r="D16" s="24">
        <v>6449</v>
      </c>
      <c r="E16" s="24">
        <v>3069</v>
      </c>
      <c r="F16" s="24">
        <v>8247</v>
      </c>
      <c r="G16" s="24">
        <v>38792</v>
      </c>
      <c r="H16" s="24">
        <v>62861</v>
      </c>
    </row>
    <row r="17" spans="1:8" ht="12" customHeight="1" x14ac:dyDescent="0.2">
      <c r="A17" s="15" t="s">
        <v>279</v>
      </c>
      <c r="B17" s="1" t="s">
        <v>287</v>
      </c>
      <c r="C17" s="17">
        <v>76764</v>
      </c>
      <c r="D17" s="17">
        <v>61774</v>
      </c>
      <c r="E17" s="17">
        <v>64071</v>
      </c>
      <c r="F17" s="17">
        <v>45627</v>
      </c>
      <c r="G17" s="17">
        <v>34811</v>
      </c>
      <c r="H17" s="17">
        <v>283047</v>
      </c>
    </row>
    <row r="18" spans="1:8" ht="12" customHeight="1" x14ac:dyDescent="0.2">
      <c r="A18" s="23" t="s">
        <v>0</v>
      </c>
      <c r="B18" s="23" t="s">
        <v>288</v>
      </c>
      <c r="C18" s="24">
        <v>8238</v>
      </c>
      <c r="D18" s="24">
        <v>6076</v>
      </c>
      <c r="E18" s="24">
        <v>3140</v>
      </c>
      <c r="F18" s="24">
        <v>8143</v>
      </c>
      <c r="G18" s="24">
        <v>40993</v>
      </c>
      <c r="H18" s="24">
        <v>66590</v>
      </c>
    </row>
    <row r="19" spans="1:8" ht="12" customHeight="1" x14ac:dyDescent="0.2">
      <c r="A19" s="15" t="s">
        <v>280</v>
      </c>
      <c r="B19" s="1" t="s">
        <v>287</v>
      </c>
      <c r="C19" s="17">
        <v>79235</v>
      </c>
      <c r="D19" s="17">
        <v>57576</v>
      </c>
      <c r="E19" s="17">
        <v>63514</v>
      </c>
      <c r="F19" s="17">
        <v>47256</v>
      </c>
      <c r="G19" s="17">
        <v>34554</v>
      </c>
      <c r="H19" s="17">
        <v>282135</v>
      </c>
    </row>
    <row r="20" spans="1:8" ht="12" customHeight="1" x14ac:dyDescent="0.2">
      <c r="A20" s="23" t="s">
        <v>0</v>
      </c>
      <c r="B20" s="23" t="s">
        <v>288</v>
      </c>
      <c r="C20" s="24">
        <v>8031</v>
      </c>
      <c r="D20" s="24">
        <v>7584</v>
      </c>
      <c r="E20" s="24">
        <v>5428</v>
      </c>
      <c r="F20" s="24">
        <v>10110</v>
      </c>
      <c r="G20" s="24">
        <v>38727</v>
      </c>
      <c r="H20" s="24">
        <v>69880</v>
      </c>
    </row>
    <row r="21" spans="1:8" ht="12" customHeight="1" x14ac:dyDescent="0.2">
      <c r="A21" s="15" t="s">
        <v>281</v>
      </c>
      <c r="B21" s="1" t="s">
        <v>287</v>
      </c>
      <c r="C21" s="17">
        <v>71520</v>
      </c>
      <c r="D21" s="17">
        <v>60575</v>
      </c>
      <c r="E21" s="17">
        <v>63061</v>
      </c>
      <c r="F21" s="17">
        <v>51739</v>
      </c>
      <c r="G21" s="17">
        <v>29964</v>
      </c>
      <c r="H21" s="17">
        <v>276859</v>
      </c>
    </row>
    <row r="22" spans="1:8" ht="12" customHeight="1" x14ac:dyDescent="0.2">
      <c r="A22" s="23" t="s">
        <v>0</v>
      </c>
      <c r="B22" s="23" t="s">
        <v>288</v>
      </c>
      <c r="C22" s="24">
        <v>5535</v>
      </c>
      <c r="D22" s="24">
        <v>7576</v>
      </c>
      <c r="E22" s="24">
        <v>4207</v>
      </c>
      <c r="F22" s="24">
        <v>7584</v>
      </c>
      <c r="G22" s="24">
        <v>35059</v>
      </c>
      <c r="H22" s="24">
        <v>59961</v>
      </c>
    </row>
    <row r="23" spans="1:8" ht="12" customHeight="1" x14ac:dyDescent="0.2">
      <c r="A23" s="15" t="s">
        <v>282</v>
      </c>
      <c r="B23" s="1" t="s">
        <v>287</v>
      </c>
      <c r="C23" s="17">
        <v>79941</v>
      </c>
      <c r="D23" s="17">
        <v>69152</v>
      </c>
      <c r="E23" s="17">
        <v>68262</v>
      </c>
      <c r="F23" s="17">
        <v>54178</v>
      </c>
      <c r="G23" s="17">
        <v>39130</v>
      </c>
      <c r="H23" s="17">
        <v>310663</v>
      </c>
    </row>
    <row r="24" spans="1:8" ht="12" customHeight="1" x14ac:dyDescent="0.2">
      <c r="A24" s="23" t="s">
        <v>0</v>
      </c>
      <c r="B24" s="23" t="s">
        <v>288</v>
      </c>
      <c r="C24" s="24">
        <v>5797</v>
      </c>
      <c r="D24" s="24">
        <v>7112</v>
      </c>
      <c r="E24" s="24">
        <v>5033</v>
      </c>
      <c r="F24" s="24">
        <v>8336</v>
      </c>
      <c r="G24" s="24">
        <v>36680</v>
      </c>
      <c r="H24" s="24">
        <v>62958</v>
      </c>
    </row>
    <row r="25" spans="1:8" ht="12" customHeight="1" x14ac:dyDescent="0.2">
      <c r="A25" s="15" t="s">
        <v>283</v>
      </c>
      <c r="B25" s="1" t="s">
        <v>287</v>
      </c>
      <c r="C25" s="17">
        <v>81337</v>
      </c>
      <c r="D25" s="17">
        <v>70885</v>
      </c>
      <c r="E25" s="17">
        <v>69156</v>
      </c>
      <c r="F25" s="17">
        <v>55196</v>
      </c>
      <c r="G25" s="17">
        <v>40248</v>
      </c>
      <c r="H25" s="17">
        <v>316822</v>
      </c>
    </row>
    <row r="26" spans="1:8" ht="12" customHeight="1" x14ac:dyDescent="0.2">
      <c r="A26" s="23" t="s">
        <v>0</v>
      </c>
      <c r="B26" s="23" t="s">
        <v>288</v>
      </c>
      <c r="C26" s="24">
        <v>6064</v>
      </c>
      <c r="D26" s="24">
        <v>7198</v>
      </c>
      <c r="E26" s="24">
        <v>3581</v>
      </c>
      <c r="F26" s="24">
        <v>8534</v>
      </c>
      <c r="G26" s="24">
        <v>36256</v>
      </c>
      <c r="H26" s="24">
        <v>61633</v>
      </c>
    </row>
    <row r="27" spans="1:8" ht="12" hidden="1" customHeight="1" x14ac:dyDescent="0.2"/>
    <row r="28" spans="1:8" ht="12" customHeight="1" x14ac:dyDescent="0.2">
      <c r="A28" s="61" t="s">
        <v>432</v>
      </c>
      <c r="B28" s="64"/>
      <c r="C28" s="64"/>
      <c r="D28" s="64"/>
      <c r="E28" s="64"/>
      <c r="F28" s="64"/>
      <c r="G28" s="64"/>
      <c r="H28" s="64"/>
    </row>
    <row r="29" spans="1:8" ht="12" customHeight="1" x14ac:dyDescent="0.2">
      <c r="A29" s="65" t="s">
        <v>291</v>
      </c>
      <c r="B29" s="64"/>
      <c r="C29" s="64"/>
      <c r="D29" s="64"/>
      <c r="E29" s="64"/>
      <c r="F29" s="64"/>
      <c r="G29" s="64"/>
      <c r="H29" s="64"/>
    </row>
    <row r="30" spans="1:8" ht="12" customHeight="1" x14ac:dyDescent="0.2">
      <c r="A30" s="65" t="s">
        <v>292</v>
      </c>
      <c r="B30" s="64"/>
      <c r="C30" s="64"/>
      <c r="D30" s="64"/>
      <c r="E30" s="64"/>
      <c r="F30" s="64"/>
      <c r="G30" s="64"/>
      <c r="H30" s="64"/>
    </row>
    <row r="31" spans="1:8" ht="12" customHeight="1" x14ac:dyDescent="0.2">
      <c r="A31" s="65" t="s">
        <v>431</v>
      </c>
      <c r="B31" s="64"/>
      <c r="C31" s="64"/>
      <c r="D31" s="64"/>
      <c r="E31" s="64"/>
      <c r="F31" s="64"/>
      <c r="G31" s="64"/>
      <c r="H31" s="64"/>
    </row>
    <row r="32" spans="1:8" ht="12" customHeight="1" x14ac:dyDescent="0.2"/>
    <row r="33" spans="1:1" ht="12" customHeight="1" x14ac:dyDescent="0.2">
      <c r="A33" s="22" t="s">
        <v>284</v>
      </c>
    </row>
    <row r="34" spans="1:1" ht="12" customHeight="1" x14ac:dyDescent="0.2"/>
  </sheetData>
  <mergeCells count="5">
    <mergeCell ref="A2:H2"/>
    <mergeCell ref="A28:H28"/>
    <mergeCell ref="A29:H29"/>
    <mergeCell ref="A30:H30"/>
    <mergeCell ref="A31:H31"/>
  </mergeCells>
  <hyperlinks>
    <hyperlink ref="A33" location="'Contents'!A1" display="#'Contents'!A1" xr:uid="{00000000-0004-0000-0600-000000000000}"/>
  </hyperlinks>
  <pageMargins left="0.01" right="0.01" top="0.5" bottom="0.5" header="0" footer="0"/>
  <pageSetup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K45"/>
  <sheetViews>
    <sheetView zoomScaleNormal="100" workbookViewId="0"/>
  </sheetViews>
  <sheetFormatPr defaultColWidth="11.42578125" defaultRowHeight="12.95" customHeight="1" x14ac:dyDescent="0.2"/>
  <cols>
    <col min="1" max="2" width="15.7109375" bestFit="1" customWidth="1"/>
    <col min="3" max="11" width="11.7109375" bestFit="1" customWidth="1"/>
  </cols>
  <sheetData>
    <row r="1" spans="1:11" ht="12.95" customHeight="1" x14ac:dyDescent="0.3">
      <c r="A1" s="78" t="s">
        <v>496</v>
      </c>
    </row>
    <row r="2" spans="1:11" ht="47.25" customHeight="1" x14ac:dyDescent="0.3">
      <c r="A2" s="63" t="s">
        <v>294</v>
      </c>
      <c r="B2" s="62"/>
      <c r="C2" s="62"/>
      <c r="D2" s="62"/>
      <c r="E2" s="62"/>
      <c r="F2" s="62"/>
      <c r="G2" s="62"/>
      <c r="H2" s="62"/>
      <c r="I2" s="62"/>
      <c r="J2" s="62"/>
      <c r="K2" s="62"/>
    </row>
    <row r="3" spans="1:11" ht="0" hidden="1" customHeight="1" x14ac:dyDescent="0.2"/>
    <row r="4" spans="1:11" ht="12" customHeight="1" x14ac:dyDescent="0.2">
      <c r="A4" s="5" t="s">
        <v>258</v>
      </c>
      <c r="B4" s="5" t="s">
        <v>295</v>
      </c>
      <c r="C4" s="14" t="s">
        <v>296</v>
      </c>
      <c r="D4" s="14" t="s">
        <v>297</v>
      </c>
      <c r="E4" s="14" t="s">
        <v>298</v>
      </c>
      <c r="F4" s="14" t="s">
        <v>299</v>
      </c>
      <c r="G4" s="14" t="s">
        <v>300</v>
      </c>
      <c r="H4" s="14" t="s">
        <v>301</v>
      </c>
      <c r="I4" s="14" t="s">
        <v>302</v>
      </c>
      <c r="J4" s="14" t="s">
        <v>303</v>
      </c>
      <c r="K4" s="14" t="s">
        <v>265</v>
      </c>
    </row>
    <row r="5" spans="1:11" ht="12" customHeight="1" x14ac:dyDescent="0.2">
      <c r="A5" s="15" t="s">
        <v>266</v>
      </c>
      <c r="B5" s="25" t="s">
        <v>304</v>
      </c>
      <c r="C5" s="8" t="s">
        <v>36</v>
      </c>
      <c r="D5" s="8" t="s">
        <v>36</v>
      </c>
      <c r="E5" s="17">
        <v>18731</v>
      </c>
      <c r="F5" s="17">
        <v>16197</v>
      </c>
      <c r="G5" s="17">
        <v>14018</v>
      </c>
      <c r="H5" s="17">
        <v>13690</v>
      </c>
      <c r="I5" s="17">
        <v>8940</v>
      </c>
      <c r="J5" s="17">
        <v>5609</v>
      </c>
      <c r="K5" s="17">
        <v>77185</v>
      </c>
    </row>
    <row r="6" spans="1:11" ht="12" customHeight="1" x14ac:dyDescent="0.2">
      <c r="A6" s="1" t="s">
        <v>0</v>
      </c>
      <c r="B6" s="25" t="s">
        <v>305</v>
      </c>
      <c r="C6" s="8" t="s">
        <v>36</v>
      </c>
      <c r="D6" s="8" t="s">
        <v>36</v>
      </c>
      <c r="E6" s="17">
        <v>26027</v>
      </c>
      <c r="F6" s="17">
        <v>23840</v>
      </c>
      <c r="G6" s="17">
        <v>17778</v>
      </c>
      <c r="H6" s="17">
        <v>16657</v>
      </c>
      <c r="I6" s="17">
        <v>11131</v>
      </c>
      <c r="J6" s="17">
        <v>7829</v>
      </c>
      <c r="K6" s="17">
        <v>103262</v>
      </c>
    </row>
    <row r="7" spans="1:11" ht="12" customHeight="1" x14ac:dyDescent="0.2">
      <c r="A7" s="18" t="s">
        <v>0</v>
      </c>
      <c r="B7" s="26" t="s">
        <v>306</v>
      </c>
      <c r="C7" s="31">
        <v>76996</v>
      </c>
      <c r="D7" s="20" t="s">
        <v>36</v>
      </c>
      <c r="E7" s="21">
        <v>44758</v>
      </c>
      <c r="F7" s="21">
        <v>40037</v>
      </c>
      <c r="G7" s="21">
        <v>31796</v>
      </c>
      <c r="H7" s="21">
        <v>30347</v>
      </c>
      <c r="I7" s="21">
        <v>20071</v>
      </c>
      <c r="J7" s="21">
        <v>13438</v>
      </c>
      <c r="K7" s="21">
        <v>257443</v>
      </c>
    </row>
    <row r="8" spans="1:11" ht="12" customHeight="1" x14ac:dyDescent="0.2">
      <c r="A8" s="15" t="s">
        <v>274</v>
      </c>
      <c r="B8" s="25" t="s">
        <v>304</v>
      </c>
      <c r="C8" s="8" t="s">
        <v>36</v>
      </c>
      <c r="D8" s="8" t="s">
        <v>36</v>
      </c>
      <c r="E8" s="17">
        <v>20142</v>
      </c>
      <c r="F8" s="17">
        <v>17598</v>
      </c>
      <c r="G8" s="17">
        <v>15014</v>
      </c>
      <c r="H8" s="17">
        <v>14789</v>
      </c>
      <c r="I8" s="17">
        <v>9782</v>
      </c>
      <c r="J8" s="17">
        <v>5974</v>
      </c>
      <c r="K8" s="17">
        <v>83299</v>
      </c>
    </row>
    <row r="9" spans="1:11" ht="12" customHeight="1" x14ac:dyDescent="0.2">
      <c r="A9" s="1" t="s">
        <v>0</v>
      </c>
      <c r="B9" s="25" t="s">
        <v>305</v>
      </c>
      <c r="C9" s="8" t="s">
        <v>36</v>
      </c>
      <c r="D9" s="8" t="s">
        <v>36</v>
      </c>
      <c r="E9" s="17">
        <v>27865</v>
      </c>
      <c r="F9" s="17">
        <v>25731</v>
      </c>
      <c r="G9" s="17">
        <v>19127</v>
      </c>
      <c r="H9" s="17">
        <v>17951</v>
      </c>
      <c r="I9" s="17">
        <v>11957</v>
      </c>
      <c r="J9" s="17">
        <v>8376</v>
      </c>
      <c r="K9" s="17">
        <v>111007</v>
      </c>
    </row>
    <row r="10" spans="1:11" ht="12" customHeight="1" x14ac:dyDescent="0.2">
      <c r="A10" s="18" t="s">
        <v>0</v>
      </c>
      <c r="B10" s="26" t="s">
        <v>306</v>
      </c>
      <c r="C10" s="31">
        <v>79042</v>
      </c>
      <c r="D10" s="20" t="s">
        <v>36</v>
      </c>
      <c r="E10" s="21">
        <v>48007</v>
      </c>
      <c r="F10" s="21">
        <v>43329</v>
      </c>
      <c r="G10" s="21">
        <v>34141</v>
      </c>
      <c r="H10" s="21">
        <v>32740</v>
      </c>
      <c r="I10" s="21">
        <v>21739</v>
      </c>
      <c r="J10" s="21">
        <v>14350</v>
      </c>
      <c r="K10" s="21">
        <v>273348</v>
      </c>
    </row>
    <row r="11" spans="1:11" ht="12" customHeight="1" x14ac:dyDescent="0.2">
      <c r="A11" s="15" t="s">
        <v>275</v>
      </c>
      <c r="B11" s="25" t="s">
        <v>304</v>
      </c>
      <c r="C11" s="8" t="s">
        <v>36</v>
      </c>
      <c r="D11" s="8" t="s">
        <v>36</v>
      </c>
      <c r="E11" s="17">
        <v>21107</v>
      </c>
      <c r="F11" s="17">
        <v>18195</v>
      </c>
      <c r="G11" s="17">
        <v>15319</v>
      </c>
      <c r="H11" s="17">
        <v>15018</v>
      </c>
      <c r="I11" s="17">
        <v>9938</v>
      </c>
      <c r="J11" s="17">
        <v>5811</v>
      </c>
      <c r="K11" s="17">
        <v>85388</v>
      </c>
    </row>
    <row r="12" spans="1:11" ht="12" customHeight="1" x14ac:dyDescent="0.2">
      <c r="A12" s="1" t="s">
        <v>0</v>
      </c>
      <c r="B12" s="25" t="s">
        <v>305</v>
      </c>
      <c r="C12" s="8" t="s">
        <v>36</v>
      </c>
      <c r="D12" s="8" t="s">
        <v>36</v>
      </c>
      <c r="E12" s="17">
        <v>28775</v>
      </c>
      <c r="F12" s="17">
        <v>26442</v>
      </c>
      <c r="G12" s="17">
        <v>19471</v>
      </c>
      <c r="H12" s="17">
        <v>18522</v>
      </c>
      <c r="I12" s="17">
        <v>12309</v>
      </c>
      <c r="J12" s="17">
        <v>8223</v>
      </c>
      <c r="K12" s="17">
        <v>113742</v>
      </c>
    </row>
    <row r="13" spans="1:11" ht="12" customHeight="1" x14ac:dyDescent="0.2">
      <c r="A13" s="18" t="s">
        <v>0</v>
      </c>
      <c r="B13" s="26" t="s">
        <v>306</v>
      </c>
      <c r="C13" s="31">
        <v>79430</v>
      </c>
      <c r="D13" s="20" t="s">
        <v>36</v>
      </c>
      <c r="E13" s="21">
        <v>49882</v>
      </c>
      <c r="F13" s="21">
        <v>44637</v>
      </c>
      <c r="G13" s="21">
        <v>34790</v>
      </c>
      <c r="H13" s="21">
        <v>33540</v>
      </c>
      <c r="I13" s="21">
        <v>22247</v>
      </c>
      <c r="J13" s="21">
        <v>14034</v>
      </c>
      <c r="K13" s="21">
        <v>278560</v>
      </c>
    </row>
    <row r="14" spans="1:11" ht="12" customHeight="1" x14ac:dyDescent="0.2">
      <c r="A14" s="15" t="s">
        <v>276</v>
      </c>
      <c r="B14" s="25" t="s">
        <v>304</v>
      </c>
      <c r="C14" s="8" t="s">
        <v>36</v>
      </c>
      <c r="D14" s="8" t="s">
        <v>36</v>
      </c>
      <c r="E14" s="17">
        <v>22742</v>
      </c>
      <c r="F14" s="17">
        <v>19441</v>
      </c>
      <c r="G14" s="17">
        <v>16270</v>
      </c>
      <c r="H14" s="17">
        <v>16229</v>
      </c>
      <c r="I14" s="17">
        <v>10840</v>
      </c>
      <c r="J14" s="17">
        <v>6510</v>
      </c>
      <c r="K14" s="17">
        <v>92032</v>
      </c>
    </row>
    <row r="15" spans="1:11" ht="12" customHeight="1" x14ac:dyDescent="0.2">
      <c r="A15" s="1" t="s">
        <v>0</v>
      </c>
      <c r="B15" s="25" t="s">
        <v>305</v>
      </c>
      <c r="C15" s="8" t="s">
        <v>36</v>
      </c>
      <c r="D15" s="8" t="s">
        <v>36</v>
      </c>
      <c r="E15" s="17">
        <v>30778</v>
      </c>
      <c r="F15" s="17">
        <v>28526</v>
      </c>
      <c r="G15" s="17">
        <v>20825</v>
      </c>
      <c r="H15" s="17">
        <v>19975</v>
      </c>
      <c r="I15" s="17">
        <v>13463</v>
      </c>
      <c r="J15" s="17">
        <v>9034</v>
      </c>
      <c r="K15" s="17">
        <v>122601</v>
      </c>
    </row>
    <row r="16" spans="1:11" ht="12" customHeight="1" x14ac:dyDescent="0.2">
      <c r="A16" s="18" t="s">
        <v>0</v>
      </c>
      <c r="B16" s="26" t="s">
        <v>306</v>
      </c>
      <c r="C16" s="31">
        <v>83544</v>
      </c>
      <c r="D16" s="20" t="s">
        <v>36</v>
      </c>
      <c r="E16" s="21">
        <v>53520</v>
      </c>
      <c r="F16" s="21">
        <v>47967</v>
      </c>
      <c r="G16" s="21">
        <v>37095</v>
      </c>
      <c r="H16" s="21">
        <v>36204</v>
      </c>
      <c r="I16" s="21">
        <v>24303</v>
      </c>
      <c r="J16" s="21">
        <v>15544</v>
      </c>
      <c r="K16" s="21">
        <v>298177</v>
      </c>
    </row>
    <row r="17" spans="1:11" ht="12" customHeight="1" x14ac:dyDescent="0.2">
      <c r="A17" s="15" t="s">
        <v>277</v>
      </c>
      <c r="B17" s="25" t="s">
        <v>304</v>
      </c>
      <c r="C17" s="8" t="s">
        <v>36</v>
      </c>
      <c r="D17" s="8" t="s">
        <v>36</v>
      </c>
      <c r="E17" s="17">
        <v>21694</v>
      </c>
      <c r="F17" s="17">
        <v>18543</v>
      </c>
      <c r="G17" s="17">
        <v>15427</v>
      </c>
      <c r="H17" s="17">
        <v>15513</v>
      </c>
      <c r="I17" s="17">
        <v>10550</v>
      </c>
      <c r="J17" s="17">
        <v>6305</v>
      </c>
      <c r="K17" s="17">
        <v>88032</v>
      </c>
    </row>
    <row r="18" spans="1:11" ht="12" customHeight="1" x14ac:dyDescent="0.2">
      <c r="A18" s="1" t="s">
        <v>0</v>
      </c>
      <c r="B18" s="25" t="s">
        <v>305</v>
      </c>
      <c r="C18" s="8" t="s">
        <v>36</v>
      </c>
      <c r="D18" s="8" t="s">
        <v>36</v>
      </c>
      <c r="E18" s="17">
        <v>28691</v>
      </c>
      <c r="F18" s="17">
        <v>26571</v>
      </c>
      <c r="G18" s="17">
        <v>19739</v>
      </c>
      <c r="H18" s="17">
        <v>19020</v>
      </c>
      <c r="I18" s="17">
        <v>13049</v>
      </c>
      <c r="J18" s="17">
        <v>8728</v>
      </c>
      <c r="K18" s="17">
        <v>115798</v>
      </c>
    </row>
    <row r="19" spans="1:11" ht="12" customHeight="1" x14ac:dyDescent="0.2">
      <c r="A19" s="18" t="s">
        <v>0</v>
      </c>
      <c r="B19" s="26" t="s">
        <v>306</v>
      </c>
      <c r="C19" s="31">
        <v>78556</v>
      </c>
      <c r="D19" s="20" t="s">
        <v>36</v>
      </c>
      <c r="E19" s="21">
        <v>50385</v>
      </c>
      <c r="F19" s="21">
        <v>45114</v>
      </c>
      <c r="G19" s="21">
        <v>35166</v>
      </c>
      <c r="H19" s="21">
        <v>34533</v>
      </c>
      <c r="I19" s="21">
        <v>23599</v>
      </c>
      <c r="J19" s="21">
        <v>15033</v>
      </c>
      <c r="K19" s="21">
        <v>282386</v>
      </c>
    </row>
    <row r="20" spans="1:11" ht="12" customHeight="1" x14ac:dyDescent="0.2">
      <c r="A20" s="15" t="s">
        <v>278</v>
      </c>
      <c r="B20" s="25" t="s">
        <v>304</v>
      </c>
      <c r="C20" s="8" t="s">
        <v>36</v>
      </c>
      <c r="D20" s="8" t="s">
        <v>36</v>
      </c>
      <c r="E20" s="17">
        <v>25796</v>
      </c>
      <c r="F20" s="17">
        <v>21993</v>
      </c>
      <c r="G20" s="17">
        <v>18423</v>
      </c>
      <c r="H20" s="17">
        <v>17946</v>
      </c>
      <c r="I20" s="17">
        <v>12395</v>
      </c>
      <c r="J20" s="17">
        <v>7581</v>
      </c>
      <c r="K20" s="17">
        <v>104134</v>
      </c>
    </row>
    <row r="21" spans="1:11" ht="12" customHeight="1" x14ac:dyDescent="0.2">
      <c r="A21" s="1" t="s">
        <v>0</v>
      </c>
      <c r="B21" s="25" t="s">
        <v>305</v>
      </c>
      <c r="C21" s="8" t="s">
        <v>36</v>
      </c>
      <c r="D21" s="8" t="s">
        <v>36</v>
      </c>
      <c r="E21" s="17">
        <v>34235</v>
      </c>
      <c r="F21" s="17">
        <v>31429</v>
      </c>
      <c r="G21" s="17">
        <v>23299</v>
      </c>
      <c r="H21" s="17">
        <v>22125</v>
      </c>
      <c r="I21" s="17">
        <v>15186</v>
      </c>
      <c r="J21" s="17">
        <v>10433</v>
      </c>
      <c r="K21" s="17">
        <v>136707</v>
      </c>
    </row>
    <row r="22" spans="1:11" ht="12" customHeight="1" x14ac:dyDescent="0.2">
      <c r="A22" s="18" t="s">
        <v>0</v>
      </c>
      <c r="B22" s="26" t="s">
        <v>306</v>
      </c>
      <c r="C22" s="31">
        <v>79832</v>
      </c>
      <c r="D22" s="20" t="s">
        <v>36</v>
      </c>
      <c r="E22" s="21">
        <v>60031</v>
      </c>
      <c r="F22" s="21">
        <v>53422</v>
      </c>
      <c r="G22" s="21">
        <v>41722</v>
      </c>
      <c r="H22" s="21">
        <v>40071</v>
      </c>
      <c r="I22" s="21">
        <v>27581</v>
      </c>
      <c r="J22" s="21">
        <v>18014</v>
      </c>
      <c r="K22" s="21">
        <v>320673</v>
      </c>
    </row>
    <row r="23" spans="1:11" ht="12" customHeight="1" x14ac:dyDescent="0.2">
      <c r="A23" s="15" t="s">
        <v>279</v>
      </c>
      <c r="B23" s="25" t="s">
        <v>304</v>
      </c>
      <c r="C23" s="8" t="s">
        <v>36</v>
      </c>
      <c r="D23" s="8" t="s">
        <v>36</v>
      </c>
      <c r="E23" s="17">
        <v>25476</v>
      </c>
      <c r="F23" s="17">
        <v>21701</v>
      </c>
      <c r="G23" s="17">
        <v>18043</v>
      </c>
      <c r="H23" s="17">
        <v>17514</v>
      </c>
      <c r="I23" s="17">
        <v>12169</v>
      </c>
      <c r="J23" s="17">
        <v>7601</v>
      </c>
      <c r="K23" s="17">
        <v>102504</v>
      </c>
    </row>
    <row r="24" spans="1:11" ht="12" customHeight="1" x14ac:dyDescent="0.2">
      <c r="A24" s="1" t="s">
        <v>0</v>
      </c>
      <c r="B24" s="25" t="s">
        <v>305</v>
      </c>
      <c r="C24" s="8" t="s">
        <v>36</v>
      </c>
      <c r="D24" s="8" t="s">
        <v>36</v>
      </c>
      <c r="E24" s="17">
        <v>33325</v>
      </c>
      <c r="F24" s="17">
        <v>31018</v>
      </c>
      <c r="G24" s="17">
        <v>22964</v>
      </c>
      <c r="H24" s="17">
        <v>21583</v>
      </c>
      <c r="I24" s="17">
        <v>15275</v>
      </c>
      <c r="J24" s="17">
        <v>10369</v>
      </c>
      <c r="K24" s="17">
        <v>134534</v>
      </c>
    </row>
    <row r="25" spans="1:11" ht="12" customHeight="1" x14ac:dyDescent="0.2">
      <c r="A25" s="18" t="s">
        <v>0</v>
      </c>
      <c r="B25" s="26" t="s">
        <v>306</v>
      </c>
      <c r="C25" s="31">
        <v>74956</v>
      </c>
      <c r="D25" s="20" t="s">
        <v>36</v>
      </c>
      <c r="E25" s="21">
        <v>58801</v>
      </c>
      <c r="F25" s="21">
        <v>52719</v>
      </c>
      <c r="G25" s="21">
        <v>41007</v>
      </c>
      <c r="H25" s="21">
        <v>39097</v>
      </c>
      <c r="I25" s="21">
        <v>27444</v>
      </c>
      <c r="J25" s="21">
        <v>17970</v>
      </c>
      <c r="K25" s="21">
        <v>311994</v>
      </c>
    </row>
    <row r="26" spans="1:11" ht="12" customHeight="1" x14ac:dyDescent="0.2">
      <c r="A26" s="15" t="s">
        <v>280</v>
      </c>
      <c r="B26" s="25" t="s">
        <v>304</v>
      </c>
      <c r="C26" s="32">
        <v>19130</v>
      </c>
      <c r="D26" s="32">
        <v>35545</v>
      </c>
      <c r="E26" s="17">
        <v>24964</v>
      </c>
      <c r="F26" s="17">
        <v>21411</v>
      </c>
      <c r="G26" s="17">
        <v>17951</v>
      </c>
      <c r="H26" s="17">
        <v>17487</v>
      </c>
      <c r="I26" s="17">
        <v>12345</v>
      </c>
      <c r="J26" s="17">
        <v>7838</v>
      </c>
      <c r="K26" s="17">
        <v>156671</v>
      </c>
    </row>
    <row r="27" spans="1:11" ht="12" customHeight="1" x14ac:dyDescent="0.2">
      <c r="A27" s="1" t="s">
        <v>0</v>
      </c>
      <c r="B27" s="25" t="s">
        <v>305</v>
      </c>
      <c r="C27" s="32">
        <v>17480</v>
      </c>
      <c r="D27" s="32">
        <v>31571</v>
      </c>
      <c r="E27" s="17">
        <v>33393</v>
      </c>
      <c r="F27" s="17">
        <v>31521</v>
      </c>
      <c r="G27" s="17">
        <v>22940</v>
      </c>
      <c r="H27" s="17">
        <v>21434</v>
      </c>
      <c r="I27" s="17">
        <v>15450</v>
      </c>
      <c r="J27" s="17">
        <v>10695</v>
      </c>
      <c r="K27" s="17">
        <v>184484</v>
      </c>
    </row>
    <row r="28" spans="1:11" ht="12" customHeight="1" x14ac:dyDescent="0.2">
      <c r="A28" s="18" t="s">
        <v>0</v>
      </c>
      <c r="B28" s="26" t="s">
        <v>306</v>
      </c>
      <c r="C28" s="31">
        <v>36610</v>
      </c>
      <c r="D28" s="31">
        <v>67116</v>
      </c>
      <c r="E28" s="21">
        <v>58357</v>
      </c>
      <c r="F28" s="21">
        <v>52932</v>
      </c>
      <c r="G28" s="21">
        <v>40891</v>
      </c>
      <c r="H28" s="21">
        <v>38921</v>
      </c>
      <c r="I28" s="21">
        <v>27795</v>
      </c>
      <c r="J28" s="21">
        <v>18533</v>
      </c>
      <c r="K28" s="21">
        <v>341155</v>
      </c>
    </row>
    <row r="29" spans="1:11" ht="12" customHeight="1" x14ac:dyDescent="0.2">
      <c r="A29" s="15" t="s">
        <v>281</v>
      </c>
      <c r="B29" s="25" t="s">
        <v>304</v>
      </c>
      <c r="C29" s="32">
        <v>18232</v>
      </c>
      <c r="D29" s="32">
        <v>33950</v>
      </c>
      <c r="E29" s="17">
        <v>23740</v>
      </c>
      <c r="F29" s="17">
        <v>20522</v>
      </c>
      <c r="G29" s="17">
        <v>17393</v>
      </c>
      <c r="H29" s="17">
        <v>16989</v>
      </c>
      <c r="I29" s="17">
        <v>12316</v>
      </c>
      <c r="J29" s="17">
        <v>7955</v>
      </c>
      <c r="K29" s="17">
        <v>151097</v>
      </c>
    </row>
    <row r="30" spans="1:11" ht="12" customHeight="1" x14ac:dyDescent="0.2">
      <c r="A30" s="1" t="s">
        <v>0</v>
      </c>
      <c r="B30" s="25" t="s">
        <v>305</v>
      </c>
      <c r="C30" s="32">
        <v>16854</v>
      </c>
      <c r="D30" s="32">
        <v>29796</v>
      </c>
      <c r="E30" s="17">
        <v>31900</v>
      </c>
      <c r="F30" s="17">
        <v>30734</v>
      </c>
      <c r="G30" s="17">
        <v>22534</v>
      </c>
      <c r="H30" s="17">
        <v>20779</v>
      </c>
      <c r="I30" s="17">
        <v>15552</v>
      </c>
      <c r="J30" s="17">
        <v>10830</v>
      </c>
      <c r="K30" s="17">
        <v>178979</v>
      </c>
    </row>
    <row r="31" spans="1:11" ht="12" customHeight="1" x14ac:dyDescent="0.2">
      <c r="A31" s="18" t="s">
        <v>0</v>
      </c>
      <c r="B31" s="26" t="s">
        <v>306</v>
      </c>
      <c r="C31" s="31">
        <v>35086</v>
      </c>
      <c r="D31" s="31">
        <v>63746</v>
      </c>
      <c r="E31" s="21">
        <v>55640</v>
      </c>
      <c r="F31" s="21">
        <v>51256</v>
      </c>
      <c r="G31" s="21">
        <v>39927</v>
      </c>
      <c r="H31" s="21">
        <v>37768</v>
      </c>
      <c r="I31" s="21">
        <v>27868</v>
      </c>
      <c r="J31" s="21">
        <v>18785</v>
      </c>
      <c r="K31" s="21">
        <v>330076</v>
      </c>
    </row>
    <row r="32" spans="1:11" ht="12" customHeight="1" x14ac:dyDescent="0.2">
      <c r="A32" s="15" t="s">
        <v>282</v>
      </c>
      <c r="B32" s="25" t="s">
        <v>304</v>
      </c>
      <c r="C32" s="32">
        <v>18480</v>
      </c>
      <c r="D32" s="32">
        <v>35185</v>
      </c>
      <c r="E32" s="17">
        <v>27499</v>
      </c>
      <c r="F32" s="17">
        <v>23597</v>
      </c>
      <c r="G32" s="17">
        <v>19796</v>
      </c>
      <c r="H32" s="17">
        <v>19013</v>
      </c>
      <c r="I32" s="17">
        <v>13812</v>
      </c>
      <c r="J32" s="17">
        <v>8909</v>
      </c>
      <c r="K32" s="17">
        <v>166291</v>
      </c>
    </row>
    <row r="33" spans="1:11" ht="12" customHeight="1" x14ac:dyDescent="0.2">
      <c r="A33" s="1" t="s">
        <v>0</v>
      </c>
      <c r="B33" s="25" t="s">
        <v>305</v>
      </c>
      <c r="C33" s="32">
        <v>16976</v>
      </c>
      <c r="D33" s="32">
        <v>30969</v>
      </c>
      <c r="E33" s="17">
        <v>35597</v>
      </c>
      <c r="F33" s="17">
        <v>33490</v>
      </c>
      <c r="G33" s="17">
        <v>25027</v>
      </c>
      <c r="H33" s="17">
        <v>22788</v>
      </c>
      <c r="I33" s="17">
        <v>17000</v>
      </c>
      <c r="J33" s="17">
        <v>11906</v>
      </c>
      <c r="K33" s="17">
        <v>193753</v>
      </c>
    </row>
    <row r="34" spans="1:11" ht="12" customHeight="1" x14ac:dyDescent="0.2">
      <c r="A34" s="18" t="s">
        <v>0</v>
      </c>
      <c r="B34" s="26" t="s">
        <v>306</v>
      </c>
      <c r="C34" s="31">
        <v>35456</v>
      </c>
      <c r="D34" s="31">
        <v>66154</v>
      </c>
      <c r="E34" s="21">
        <v>63096</v>
      </c>
      <c r="F34" s="21">
        <v>57087</v>
      </c>
      <c r="G34" s="21">
        <v>44823</v>
      </c>
      <c r="H34" s="21">
        <v>41801</v>
      </c>
      <c r="I34" s="21">
        <v>30812</v>
      </c>
      <c r="J34" s="21">
        <v>20815</v>
      </c>
      <c r="K34" s="21">
        <v>360044</v>
      </c>
    </row>
    <row r="35" spans="1:11" ht="12" customHeight="1" x14ac:dyDescent="0.2">
      <c r="A35" s="15" t="s">
        <v>283</v>
      </c>
      <c r="B35" s="25" t="s">
        <v>304</v>
      </c>
      <c r="C35" s="32">
        <v>18564</v>
      </c>
      <c r="D35" s="32">
        <v>35889</v>
      </c>
      <c r="E35" s="17">
        <v>28925</v>
      </c>
      <c r="F35" s="17">
        <v>24284</v>
      </c>
      <c r="G35" s="17">
        <v>20398</v>
      </c>
      <c r="H35" s="17">
        <v>19505</v>
      </c>
      <c r="I35" s="17">
        <v>14315</v>
      </c>
      <c r="J35" s="17">
        <v>9220</v>
      </c>
      <c r="K35" s="17">
        <v>171100</v>
      </c>
    </row>
    <row r="36" spans="1:11" ht="12" customHeight="1" x14ac:dyDescent="0.2">
      <c r="A36" s="1" t="s">
        <v>0</v>
      </c>
      <c r="B36" s="25" t="s">
        <v>305</v>
      </c>
      <c r="C36" s="32">
        <v>16879</v>
      </c>
      <c r="D36" s="32">
        <v>31771</v>
      </c>
      <c r="E36" s="17">
        <v>36708</v>
      </c>
      <c r="F36" s="17">
        <v>34118</v>
      </c>
      <c r="G36" s="17">
        <v>25796</v>
      </c>
      <c r="H36" s="17">
        <v>23137</v>
      </c>
      <c r="I36" s="17">
        <v>17645</v>
      </c>
      <c r="J36" s="17">
        <v>12186</v>
      </c>
      <c r="K36" s="17">
        <v>198240</v>
      </c>
    </row>
    <row r="37" spans="1:11" ht="12" customHeight="1" x14ac:dyDescent="0.2">
      <c r="A37" s="18" t="s">
        <v>0</v>
      </c>
      <c r="B37" s="26" t="s">
        <v>306</v>
      </c>
      <c r="C37" s="31">
        <v>35443</v>
      </c>
      <c r="D37" s="31">
        <v>67660</v>
      </c>
      <c r="E37" s="21">
        <v>65633</v>
      </c>
      <c r="F37" s="21">
        <v>58402</v>
      </c>
      <c r="G37" s="21">
        <v>46194</v>
      </c>
      <c r="H37" s="21">
        <v>42642</v>
      </c>
      <c r="I37" s="21">
        <v>31960</v>
      </c>
      <c r="J37" s="21">
        <v>21406</v>
      </c>
      <c r="K37" s="21">
        <v>369340</v>
      </c>
    </row>
    <row r="38" spans="1:11" ht="12" hidden="1" customHeight="1" x14ac:dyDescent="0.2"/>
    <row r="39" spans="1:11" ht="12" customHeight="1" x14ac:dyDescent="0.2">
      <c r="A39" s="61" t="s">
        <v>432</v>
      </c>
      <c r="B39" s="64"/>
      <c r="C39" s="64"/>
      <c r="D39" s="64"/>
      <c r="E39" s="64"/>
      <c r="F39" s="64"/>
      <c r="G39" s="64"/>
      <c r="H39" s="64"/>
      <c r="I39" s="64"/>
      <c r="J39" s="64"/>
      <c r="K39" s="64"/>
    </row>
    <row r="40" spans="1:11" ht="12" customHeight="1" x14ac:dyDescent="0.2">
      <c r="A40" s="65" t="s">
        <v>307</v>
      </c>
      <c r="B40" s="64"/>
      <c r="C40" s="64"/>
      <c r="D40" s="64"/>
      <c r="E40" s="64"/>
      <c r="F40" s="64"/>
      <c r="G40" s="64"/>
      <c r="H40" s="64"/>
      <c r="I40" s="64"/>
      <c r="J40" s="64"/>
      <c r="K40" s="64"/>
    </row>
    <row r="41" spans="1:11" ht="12" customHeight="1" x14ac:dyDescent="0.2">
      <c r="A41" s="65" t="s">
        <v>308</v>
      </c>
      <c r="B41" s="64"/>
      <c r="C41" s="64"/>
      <c r="D41" s="64"/>
      <c r="E41" s="64"/>
      <c r="F41" s="64"/>
      <c r="G41" s="64"/>
      <c r="H41" s="64"/>
      <c r="I41" s="64"/>
      <c r="J41" s="64"/>
      <c r="K41" s="64"/>
    </row>
    <row r="42" spans="1:11" ht="12" customHeight="1" x14ac:dyDescent="0.2">
      <c r="A42" s="65" t="s">
        <v>431</v>
      </c>
      <c r="B42" s="64"/>
      <c r="C42" s="64"/>
      <c r="D42" s="64"/>
      <c r="E42" s="64"/>
      <c r="F42" s="64"/>
      <c r="G42" s="64"/>
      <c r="H42" s="64"/>
      <c r="I42" s="64"/>
      <c r="J42" s="64"/>
      <c r="K42" s="64"/>
    </row>
    <row r="43" spans="1:11" ht="12" customHeight="1" x14ac:dyDescent="0.2"/>
    <row r="44" spans="1:11" ht="12" customHeight="1" x14ac:dyDescent="0.2">
      <c r="A44" s="22" t="s">
        <v>284</v>
      </c>
    </row>
    <row r="45" spans="1:11" ht="12" customHeight="1" x14ac:dyDescent="0.2"/>
  </sheetData>
  <mergeCells count="5">
    <mergeCell ref="A2:K2"/>
    <mergeCell ref="A39:K39"/>
    <mergeCell ref="A40:K40"/>
    <mergeCell ref="A41:K41"/>
    <mergeCell ref="A42:K42"/>
  </mergeCells>
  <hyperlinks>
    <hyperlink ref="A44" location="'Contents'!A1" display="#'Contents'!A1" xr:uid="{00000000-0004-0000-0700-000000000000}"/>
  </hyperlinks>
  <pageMargins left="0.01" right="0.01" top="0.5" bottom="0.5" header="0" footer="0"/>
  <pageSetup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L78"/>
  <sheetViews>
    <sheetView zoomScaleNormal="100" workbookViewId="0"/>
  </sheetViews>
  <sheetFormatPr defaultColWidth="11.42578125" defaultRowHeight="12.95" customHeight="1" x14ac:dyDescent="0.2"/>
  <cols>
    <col min="1" max="2" width="15.7109375" bestFit="1" customWidth="1"/>
    <col min="3" max="12" width="11.7109375" bestFit="1" customWidth="1"/>
  </cols>
  <sheetData>
    <row r="1" spans="1:12" ht="12.95" customHeight="1" x14ac:dyDescent="0.3">
      <c r="A1" s="78" t="s">
        <v>496</v>
      </c>
    </row>
    <row r="2" spans="1:12" ht="47.25" customHeight="1" x14ac:dyDescent="0.3">
      <c r="A2" s="63" t="s">
        <v>309</v>
      </c>
      <c r="B2" s="62"/>
      <c r="C2" s="62"/>
      <c r="D2" s="62"/>
      <c r="E2" s="62"/>
      <c r="F2" s="62"/>
      <c r="G2" s="62"/>
      <c r="H2" s="62"/>
      <c r="I2" s="62"/>
      <c r="J2" s="62"/>
      <c r="K2" s="62"/>
      <c r="L2" s="62"/>
    </row>
    <row r="3" spans="1:12" ht="0" hidden="1" customHeight="1" x14ac:dyDescent="0.2"/>
    <row r="4" spans="1:12" ht="12" customHeight="1" x14ac:dyDescent="0.2">
      <c r="A4" s="5" t="s">
        <v>258</v>
      </c>
      <c r="B4" s="5" t="s">
        <v>286</v>
      </c>
      <c r="C4" s="5" t="s">
        <v>295</v>
      </c>
      <c r="D4" s="14" t="s">
        <v>296</v>
      </c>
      <c r="E4" s="14" t="s">
        <v>297</v>
      </c>
      <c r="F4" s="14" t="s">
        <v>298</v>
      </c>
      <c r="G4" s="14" t="s">
        <v>299</v>
      </c>
      <c r="H4" s="14" t="s">
        <v>300</v>
      </c>
      <c r="I4" s="14" t="s">
        <v>301</v>
      </c>
      <c r="J4" s="14" t="s">
        <v>302</v>
      </c>
      <c r="K4" s="14" t="s">
        <v>303</v>
      </c>
      <c r="L4" s="14" t="s">
        <v>265</v>
      </c>
    </row>
    <row r="5" spans="1:12" ht="12" customHeight="1" x14ac:dyDescent="0.2">
      <c r="A5" s="66" t="s">
        <v>266</v>
      </c>
      <c r="B5" s="67" t="s">
        <v>287</v>
      </c>
      <c r="C5" s="25" t="s">
        <v>304</v>
      </c>
      <c r="D5" s="8" t="s">
        <v>36</v>
      </c>
      <c r="E5" s="8" t="s">
        <v>36</v>
      </c>
      <c r="F5" s="17">
        <v>13983</v>
      </c>
      <c r="G5" s="17">
        <v>12039</v>
      </c>
      <c r="H5" s="17">
        <v>10687</v>
      </c>
      <c r="I5" s="17">
        <v>10663</v>
      </c>
      <c r="J5" s="17">
        <v>7052</v>
      </c>
      <c r="K5" s="17">
        <v>4330</v>
      </c>
      <c r="L5" s="17">
        <v>58754</v>
      </c>
    </row>
    <row r="6" spans="1:12" ht="12" customHeight="1" x14ac:dyDescent="0.2">
      <c r="A6" s="67"/>
      <c r="B6" s="67"/>
      <c r="C6" s="25" t="s">
        <v>305</v>
      </c>
      <c r="D6" s="8" t="s">
        <v>36</v>
      </c>
      <c r="E6" s="8" t="s">
        <v>36</v>
      </c>
      <c r="F6" s="17">
        <v>19620</v>
      </c>
      <c r="G6" s="17">
        <v>17664</v>
      </c>
      <c r="H6" s="17">
        <v>13511</v>
      </c>
      <c r="I6" s="17">
        <v>13055</v>
      </c>
      <c r="J6" s="17">
        <v>8687</v>
      </c>
      <c r="K6" s="17">
        <v>6107</v>
      </c>
      <c r="L6" s="17">
        <v>78644</v>
      </c>
    </row>
    <row r="7" spans="1:12" ht="12" customHeight="1" x14ac:dyDescent="0.2">
      <c r="A7" s="67"/>
      <c r="B7" s="67"/>
      <c r="C7" s="26" t="s">
        <v>306</v>
      </c>
      <c r="D7" s="31">
        <v>60030</v>
      </c>
      <c r="E7" s="20" t="s">
        <v>36</v>
      </c>
      <c r="F7" s="21">
        <v>33603</v>
      </c>
      <c r="G7" s="21">
        <v>29703</v>
      </c>
      <c r="H7" s="21">
        <v>24198</v>
      </c>
      <c r="I7" s="21">
        <v>23718</v>
      </c>
      <c r="J7" s="21">
        <v>15739</v>
      </c>
      <c r="K7" s="21">
        <v>10437</v>
      </c>
      <c r="L7" s="21">
        <v>197428</v>
      </c>
    </row>
    <row r="8" spans="1:12" ht="12" customHeight="1" x14ac:dyDescent="0.2">
      <c r="A8" s="67"/>
      <c r="B8" s="67" t="s">
        <v>288</v>
      </c>
      <c r="C8" s="25" t="s">
        <v>304</v>
      </c>
      <c r="D8" s="8" t="s">
        <v>36</v>
      </c>
      <c r="E8" s="8" t="s">
        <v>36</v>
      </c>
      <c r="F8" s="17">
        <v>4748</v>
      </c>
      <c r="G8" s="17">
        <v>4158</v>
      </c>
      <c r="H8" s="17">
        <v>3331</v>
      </c>
      <c r="I8" s="17">
        <v>3027</v>
      </c>
      <c r="J8" s="17">
        <v>1888</v>
      </c>
      <c r="K8" s="17">
        <v>1279</v>
      </c>
      <c r="L8" s="17">
        <v>18431</v>
      </c>
    </row>
    <row r="9" spans="1:12" ht="12" customHeight="1" x14ac:dyDescent="0.2">
      <c r="A9" s="67"/>
      <c r="B9" s="67"/>
      <c r="C9" s="25" t="s">
        <v>305</v>
      </c>
      <c r="D9" s="8" t="s">
        <v>36</v>
      </c>
      <c r="E9" s="8" t="s">
        <v>36</v>
      </c>
      <c r="F9" s="17">
        <v>6407</v>
      </c>
      <c r="G9" s="17">
        <v>6176</v>
      </c>
      <c r="H9" s="17">
        <v>4267</v>
      </c>
      <c r="I9" s="17">
        <v>3602</v>
      </c>
      <c r="J9" s="17">
        <v>2444</v>
      </c>
      <c r="K9" s="17">
        <v>1722</v>
      </c>
      <c r="L9" s="17">
        <v>24618</v>
      </c>
    </row>
    <row r="10" spans="1:12" ht="12" customHeight="1" x14ac:dyDescent="0.2">
      <c r="A10" s="67"/>
      <c r="B10" s="67"/>
      <c r="C10" s="26" t="s">
        <v>306</v>
      </c>
      <c r="D10" s="31">
        <v>16966</v>
      </c>
      <c r="E10" s="20" t="s">
        <v>36</v>
      </c>
      <c r="F10" s="21">
        <v>11155</v>
      </c>
      <c r="G10" s="21">
        <v>10334</v>
      </c>
      <c r="H10" s="21">
        <v>7598</v>
      </c>
      <c r="I10" s="21">
        <v>6629</v>
      </c>
      <c r="J10" s="21">
        <v>4332</v>
      </c>
      <c r="K10" s="21">
        <v>3001</v>
      </c>
      <c r="L10" s="21">
        <v>60015</v>
      </c>
    </row>
    <row r="11" spans="1:12" ht="12" customHeight="1" x14ac:dyDescent="0.2">
      <c r="A11" s="66" t="s">
        <v>274</v>
      </c>
      <c r="B11" s="67" t="s">
        <v>287</v>
      </c>
      <c r="C11" s="25" t="s">
        <v>304</v>
      </c>
      <c r="D11" s="8" t="s">
        <v>36</v>
      </c>
      <c r="E11" s="8" t="s">
        <v>36</v>
      </c>
      <c r="F11" s="17">
        <v>15219</v>
      </c>
      <c r="G11" s="17">
        <v>13302</v>
      </c>
      <c r="H11" s="17">
        <v>11634</v>
      </c>
      <c r="I11" s="17">
        <v>11792</v>
      </c>
      <c r="J11" s="17">
        <v>7872</v>
      </c>
      <c r="K11" s="17">
        <v>4747</v>
      </c>
      <c r="L11" s="17">
        <v>64566</v>
      </c>
    </row>
    <row r="12" spans="1:12" ht="12" customHeight="1" x14ac:dyDescent="0.2">
      <c r="A12" s="67"/>
      <c r="B12" s="67"/>
      <c r="C12" s="25" t="s">
        <v>305</v>
      </c>
      <c r="D12" s="8" t="s">
        <v>36</v>
      </c>
      <c r="E12" s="8" t="s">
        <v>36</v>
      </c>
      <c r="F12" s="17">
        <v>21313</v>
      </c>
      <c r="G12" s="17">
        <v>19382</v>
      </c>
      <c r="H12" s="17">
        <v>14823</v>
      </c>
      <c r="I12" s="17">
        <v>14386</v>
      </c>
      <c r="J12" s="17">
        <v>9563</v>
      </c>
      <c r="K12" s="17">
        <v>6650</v>
      </c>
      <c r="L12" s="17">
        <v>86117</v>
      </c>
    </row>
    <row r="13" spans="1:12" ht="12" customHeight="1" x14ac:dyDescent="0.2">
      <c r="A13" s="67"/>
      <c r="B13" s="67"/>
      <c r="C13" s="26" t="s">
        <v>306</v>
      </c>
      <c r="D13" s="31">
        <v>62508</v>
      </c>
      <c r="E13" s="20" t="s">
        <v>36</v>
      </c>
      <c r="F13" s="21">
        <v>36532</v>
      </c>
      <c r="G13" s="21">
        <v>32684</v>
      </c>
      <c r="H13" s="21">
        <v>26457</v>
      </c>
      <c r="I13" s="21">
        <v>26178</v>
      </c>
      <c r="J13" s="21">
        <v>17435</v>
      </c>
      <c r="K13" s="21">
        <v>11397</v>
      </c>
      <c r="L13" s="21">
        <v>213191</v>
      </c>
    </row>
    <row r="14" spans="1:12" ht="12" customHeight="1" x14ac:dyDescent="0.2">
      <c r="A14" s="67"/>
      <c r="B14" s="67" t="s">
        <v>288</v>
      </c>
      <c r="C14" s="25" t="s">
        <v>304</v>
      </c>
      <c r="D14" s="8" t="s">
        <v>36</v>
      </c>
      <c r="E14" s="8" t="s">
        <v>36</v>
      </c>
      <c r="F14" s="17">
        <v>4923</v>
      </c>
      <c r="G14" s="17">
        <v>4296</v>
      </c>
      <c r="H14" s="17">
        <v>3380</v>
      </c>
      <c r="I14" s="17">
        <v>2997</v>
      </c>
      <c r="J14" s="17">
        <v>1910</v>
      </c>
      <c r="K14" s="17">
        <v>1227</v>
      </c>
      <c r="L14" s="17">
        <v>18733</v>
      </c>
    </row>
    <row r="15" spans="1:12" ht="12" customHeight="1" x14ac:dyDescent="0.2">
      <c r="A15" s="67"/>
      <c r="B15" s="67"/>
      <c r="C15" s="25" t="s">
        <v>305</v>
      </c>
      <c r="D15" s="8" t="s">
        <v>36</v>
      </c>
      <c r="E15" s="8" t="s">
        <v>36</v>
      </c>
      <c r="F15" s="17">
        <v>6552</v>
      </c>
      <c r="G15" s="17">
        <v>6349</v>
      </c>
      <c r="H15" s="17">
        <v>4304</v>
      </c>
      <c r="I15" s="17">
        <v>3565</v>
      </c>
      <c r="J15" s="17">
        <v>2394</v>
      </c>
      <c r="K15" s="17">
        <v>1726</v>
      </c>
      <c r="L15" s="17">
        <v>24890</v>
      </c>
    </row>
    <row r="16" spans="1:12" ht="12" customHeight="1" x14ac:dyDescent="0.2">
      <c r="A16" s="67"/>
      <c r="B16" s="67"/>
      <c r="C16" s="26" t="s">
        <v>306</v>
      </c>
      <c r="D16" s="31">
        <v>16534</v>
      </c>
      <c r="E16" s="20" t="s">
        <v>36</v>
      </c>
      <c r="F16" s="21">
        <v>11475</v>
      </c>
      <c r="G16" s="21">
        <v>10645</v>
      </c>
      <c r="H16" s="21">
        <v>7684</v>
      </c>
      <c r="I16" s="21">
        <v>6562</v>
      </c>
      <c r="J16" s="21">
        <v>4304</v>
      </c>
      <c r="K16" s="21">
        <v>2953</v>
      </c>
      <c r="L16" s="21">
        <v>60157</v>
      </c>
    </row>
    <row r="17" spans="1:12" ht="12" customHeight="1" x14ac:dyDescent="0.2">
      <c r="A17" s="66" t="s">
        <v>275</v>
      </c>
      <c r="B17" s="67" t="s">
        <v>287</v>
      </c>
      <c r="C17" s="25" t="s">
        <v>304</v>
      </c>
      <c r="D17" s="8" t="s">
        <v>36</v>
      </c>
      <c r="E17" s="8" t="s">
        <v>36</v>
      </c>
      <c r="F17" s="17">
        <v>16238</v>
      </c>
      <c r="G17" s="17">
        <v>14046</v>
      </c>
      <c r="H17" s="17">
        <v>12028</v>
      </c>
      <c r="I17" s="17">
        <v>12086</v>
      </c>
      <c r="J17" s="17">
        <v>8077</v>
      </c>
      <c r="K17" s="17">
        <v>4703</v>
      </c>
      <c r="L17" s="17">
        <v>67178</v>
      </c>
    </row>
    <row r="18" spans="1:12" ht="12" customHeight="1" x14ac:dyDescent="0.2">
      <c r="A18" s="67"/>
      <c r="B18" s="67"/>
      <c r="C18" s="25" t="s">
        <v>305</v>
      </c>
      <c r="D18" s="8" t="s">
        <v>36</v>
      </c>
      <c r="E18" s="8" t="s">
        <v>36</v>
      </c>
      <c r="F18" s="17">
        <v>22560</v>
      </c>
      <c r="G18" s="17">
        <v>20536</v>
      </c>
      <c r="H18" s="17">
        <v>15389</v>
      </c>
      <c r="I18" s="17">
        <v>15041</v>
      </c>
      <c r="J18" s="17">
        <v>9949</v>
      </c>
      <c r="K18" s="17">
        <v>6610</v>
      </c>
      <c r="L18" s="17">
        <v>90085</v>
      </c>
    </row>
    <row r="19" spans="1:12" ht="12" customHeight="1" x14ac:dyDescent="0.2">
      <c r="A19" s="67"/>
      <c r="B19" s="67"/>
      <c r="C19" s="26" t="s">
        <v>306</v>
      </c>
      <c r="D19" s="31">
        <v>64708</v>
      </c>
      <c r="E19" s="20" t="s">
        <v>36</v>
      </c>
      <c r="F19" s="21">
        <v>38798</v>
      </c>
      <c r="G19" s="21">
        <v>34582</v>
      </c>
      <c r="H19" s="21">
        <v>27417</v>
      </c>
      <c r="I19" s="21">
        <v>27127</v>
      </c>
      <c r="J19" s="21">
        <v>18026</v>
      </c>
      <c r="K19" s="21">
        <v>11313</v>
      </c>
      <c r="L19" s="21">
        <v>221971</v>
      </c>
    </row>
    <row r="20" spans="1:12" ht="12" customHeight="1" x14ac:dyDescent="0.2">
      <c r="A20" s="67"/>
      <c r="B20" s="67" t="s">
        <v>288</v>
      </c>
      <c r="C20" s="25" t="s">
        <v>304</v>
      </c>
      <c r="D20" s="8" t="s">
        <v>36</v>
      </c>
      <c r="E20" s="8" t="s">
        <v>36</v>
      </c>
      <c r="F20" s="17">
        <v>4869</v>
      </c>
      <c r="G20" s="17">
        <v>4149</v>
      </c>
      <c r="H20" s="17">
        <v>3291</v>
      </c>
      <c r="I20" s="17">
        <v>2932</v>
      </c>
      <c r="J20" s="17">
        <v>1861</v>
      </c>
      <c r="K20" s="17">
        <v>1108</v>
      </c>
      <c r="L20" s="17">
        <v>18210</v>
      </c>
    </row>
    <row r="21" spans="1:12" ht="12" customHeight="1" x14ac:dyDescent="0.2">
      <c r="A21" s="67"/>
      <c r="B21" s="67"/>
      <c r="C21" s="25" t="s">
        <v>305</v>
      </c>
      <c r="D21" s="8" t="s">
        <v>36</v>
      </c>
      <c r="E21" s="8" t="s">
        <v>36</v>
      </c>
      <c r="F21" s="17">
        <v>6215</v>
      </c>
      <c r="G21" s="17">
        <v>5906</v>
      </c>
      <c r="H21" s="17">
        <v>4082</v>
      </c>
      <c r="I21" s="17">
        <v>3481</v>
      </c>
      <c r="J21" s="17">
        <v>2360</v>
      </c>
      <c r="K21" s="17">
        <v>1613</v>
      </c>
      <c r="L21" s="17">
        <v>23657</v>
      </c>
    </row>
    <row r="22" spans="1:12" ht="12" customHeight="1" x14ac:dyDescent="0.2">
      <c r="A22" s="67"/>
      <c r="B22" s="67"/>
      <c r="C22" s="26" t="s">
        <v>306</v>
      </c>
      <c r="D22" s="31">
        <v>14722</v>
      </c>
      <c r="E22" s="20" t="s">
        <v>36</v>
      </c>
      <c r="F22" s="21">
        <v>11084</v>
      </c>
      <c r="G22" s="21">
        <v>10055</v>
      </c>
      <c r="H22" s="21">
        <v>7373</v>
      </c>
      <c r="I22" s="21">
        <v>6413</v>
      </c>
      <c r="J22" s="21">
        <v>4221</v>
      </c>
      <c r="K22" s="21">
        <v>2721</v>
      </c>
      <c r="L22" s="21">
        <v>56589</v>
      </c>
    </row>
    <row r="23" spans="1:12" ht="12" customHeight="1" x14ac:dyDescent="0.2">
      <c r="A23" s="66" t="s">
        <v>276</v>
      </c>
      <c r="B23" s="67" t="s">
        <v>287</v>
      </c>
      <c r="C23" s="25" t="s">
        <v>304</v>
      </c>
      <c r="D23" s="8" t="s">
        <v>36</v>
      </c>
      <c r="E23" s="8" t="s">
        <v>36</v>
      </c>
      <c r="F23" s="17">
        <v>17465</v>
      </c>
      <c r="G23" s="17">
        <v>14916</v>
      </c>
      <c r="H23" s="17">
        <v>12569</v>
      </c>
      <c r="I23" s="17">
        <v>12912</v>
      </c>
      <c r="J23" s="17">
        <v>8616</v>
      </c>
      <c r="K23" s="17">
        <v>5147</v>
      </c>
      <c r="L23" s="17">
        <v>71625</v>
      </c>
    </row>
    <row r="24" spans="1:12" ht="12" customHeight="1" x14ac:dyDescent="0.2">
      <c r="A24" s="67"/>
      <c r="B24" s="67"/>
      <c r="C24" s="25" t="s">
        <v>305</v>
      </c>
      <c r="D24" s="8" t="s">
        <v>36</v>
      </c>
      <c r="E24" s="8" t="s">
        <v>36</v>
      </c>
      <c r="F24" s="17">
        <v>23772</v>
      </c>
      <c r="G24" s="17">
        <v>21750</v>
      </c>
      <c r="H24" s="17">
        <v>16179</v>
      </c>
      <c r="I24" s="17">
        <v>15927</v>
      </c>
      <c r="J24" s="17">
        <v>10728</v>
      </c>
      <c r="K24" s="17">
        <v>7093</v>
      </c>
      <c r="L24" s="17">
        <v>95449</v>
      </c>
    </row>
    <row r="25" spans="1:12" ht="12" customHeight="1" x14ac:dyDescent="0.2">
      <c r="A25" s="67"/>
      <c r="B25" s="67"/>
      <c r="C25" s="26" t="s">
        <v>306</v>
      </c>
      <c r="D25" s="31">
        <v>66900</v>
      </c>
      <c r="E25" s="20" t="s">
        <v>36</v>
      </c>
      <c r="F25" s="21">
        <v>41237</v>
      </c>
      <c r="G25" s="21">
        <v>36666</v>
      </c>
      <c r="H25" s="21">
        <v>28748</v>
      </c>
      <c r="I25" s="21">
        <v>28839</v>
      </c>
      <c r="J25" s="21">
        <v>19344</v>
      </c>
      <c r="K25" s="21">
        <v>12240</v>
      </c>
      <c r="L25" s="21">
        <v>233974</v>
      </c>
    </row>
    <row r="26" spans="1:12" ht="12" customHeight="1" x14ac:dyDescent="0.2">
      <c r="A26" s="67"/>
      <c r="B26" s="67" t="s">
        <v>288</v>
      </c>
      <c r="C26" s="25" t="s">
        <v>304</v>
      </c>
      <c r="D26" s="8" t="s">
        <v>36</v>
      </c>
      <c r="E26" s="8" t="s">
        <v>36</v>
      </c>
      <c r="F26" s="17">
        <v>5277</v>
      </c>
      <c r="G26" s="17">
        <v>4525</v>
      </c>
      <c r="H26" s="17">
        <v>3701</v>
      </c>
      <c r="I26" s="17">
        <v>3317</v>
      </c>
      <c r="J26" s="17">
        <v>2224</v>
      </c>
      <c r="K26" s="17">
        <v>1363</v>
      </c>
      <c r="L26" s="17">
        <v>20407</v>
      </c>
    </row>
    <row r="27" spans="1:12" ht="12" customHeight="1" x14ac:dyDescent="0.2">
      <c r="A27" s="67"/>
      <c r="B27" s="67"/>
      <c r="C27" s="25" t="s">
        <v>305</v>
      </c>
      <c r="D27" s="8" t="s">
        <v>36</v>
      </c>
      <c r="E27" s="8" t="s">
        <v>36</v>
      </c>
      <c r="F27" s="17">
        <v>7006</v>
      </c>
      <c r="G27" s="17">
        <v>6776</v>
      </c>
      <c r="H27" s="17">
        <v>4646</v>
      </c>
      <c r="I27" s="17">
        <v>4048</v>
      </c>
      <c r="J27" s="17">
        <v>2735</v>
      </c>
      <c r="K27" s="17">
        <v>1941</v>
      </c>
      <c r="L27" s="17">
        <v>27152</v>
      </c>
    </row>
    <row r="28" spans="1:12" ht="12" customHeight="1" x14ac:dyDescent="0.2">
      <c r="A28" s="67"/>
      <c r="B28" s="67"/>
      <c r="C28" s="26" t="s">
        <v>306</v>
      </c>
      <c r="D28" s="31">
        <v>16644</v>
      </c>
      <c r="E28" s="20" t="s">
        <v>36</v>
      </c>
      <c r="F28" s="21">
        <v>12283</v>
      </c>
      <c r="G28" s="21">
        <v>11301</v>
      </c>
      <c r="H28" s="21">
        <v>8347</v>
      </c>
      <c r="I28" s="21">
        <v>7365</v>
      </c>
      <c r="J28" s="21">
        <v>4959</v>
      </c>
      <c r="K28" s="21">
        <v>3304</v>
      </c>
      <c r="L28" s="21">
        <v>64203</v>
      </c>
    </row>
    <row r="29" spans="1:12" ht="12" customHeight="1" x14ac:dyDescent="0.2">
      <c r="A29" s="66" t="s">
        <v>277</v>
      </c>
      <c r="B29" s="67" t="s">
        <v>287</v>
      </c>
      <c r="C29" s="25" t="s">
        <v>304</v>
      </c>
      <c r="D29" s="8" t="s">
        <v>36</v>
      </c>
      <c r="E29" s="8" t="s">
        <v>36</v>
      </c>
      <c r="F29" s="17">
        <v>16687</v>
      </c>
      <c r="G29" s="17">
        <v>14302</v>
      </c>
      <c r="H29" s="17">
        <v>12010</v>
      </c>
      <c r="I29" s="17">
        <v>12250</v>
      </c>
      <c r="J29" s="17">
        <v>8321</v>
      </c>
      <c r="K29" s="17">
        <v>5037</v>
      </c>
      <c r="L29" s="17">
        <v>68607</v>
      </c>
    </row>
    <row r="30" spans="1:12" ht="12" customHeight="1" x14ac:dyDescent="0.2">
      <c r="A30" s="67"/>
      <c r="B30" s="67"/>
      <c r="C30" s="25" t="s">
        <v>305</v>
      </c>
      <c r="D30" s="8" t="s">
        <v>36</v>
      </c>
      <c r="E30" s="8" t="s">
        <v>36</v>
      </c>
      <c r="F30" s="17">
        <v>22692</v>
      </c>
      <c r="G30" s="17">
        <v>20963</v>
      </c>
      <c r="H30" s="17">
        <v>15585</v>
      </c>
      <c r="I30" s="17">
        <v>15167</v>
      </c>
      <c r="J30" s="17">
        <v>10350</v>
      </c>
      <c r="K30" s="17">
        <v>6864</v>
      </c>
      <c r="L30" s="17">
        <v>91621</v>
      </c>
    </row>
    <row r="31" spans="1:12" ht="12" customHeight="1" x14ac:dyDescent="0.2">
      <c r="A31" s="67"/>
      <c r="B31" s="67"/>
      <c r="C31" s="26" t="s">
        <v>306</v>
      </c>
      <c r="D31" s="31">
        <v>65426</v>
      </c>
      <c r="E31" s="20" t="s">
        <v>36</v>
      </c>
      <c r="F31" s="21">
        <v>39379</v>
      </c>
      <c r="G31" s="21">
        <v>35265</v>
      </c>
      <c r="H31" s="21">
        <v>27595</v>
      </c>
      <c r="I31" s="21">
        <v>27417</v>
      </c>
      <c r="J31" s="21">
        <v>18671</v>
      </c>
      <c r="K31" s="21">
        <v>11901</v>
      </c>
      <c r="L31" s="21">
        <v>225654</v>
      </c>
    </row>
    <row r="32" spans="1:12" ht="12" customHeight="1" x14ac:dyDescent="0.2">
      <c r="A32" s="67"/>
      <c r="B32" s="67" t="s">
        <v>288</v>
      </c>
      <c r="C32" s="25" t="s">
        <v>304</v>
      </c>
      <c r="D32" s="8" t="s">
        <v>36</v>
      </c>
      <c r="E32" s="8" t="s">
        <v>36</v>
      </c>
      <c r="F32" s="17">
        <v>5007</v>
      </c>
      <c r="G32" s="17">
        <v>4241</v>
      </c>
      <c r="H32" s="17">
        <v>3417</v>
      </c>
      <c r="I32" s="17">
        <v>3263</v>
      </c>
      <c r="J32" s="17">
        <v>2229</v>
      </c>
      <c r="K32" s="17">
        <v>1268</v>
      </c>
      <c r="L32" s="17">
        <v>19425</v>
      </c>
    </row>
    <row r="33" spans="1:12" ht="12" customHeight="1" x14ac:dyDescent="0.2">
      <c r="A33" s="67"/>
      <c r="B33" s="67"/>
      <c r="C33" s="25" t="s">
        <v>305</v>
      </c>
      <c r="D33" s="8" t="s">
        <v>36</v>
      </c>
      <c r="E33" s="8" t="s">
        <v>36</v>
      </c>
      <c r="F33" s="17">
        <v>5999</v>
      </c>
      <c r="G33" s="17">
        <v>5608</v>
      </c>
      <c r="H33" s="17">
        <v>4154</v>
      </c>
      <c r="I33" s="17">
        <v>3853</v>
      </c>
      <c r="J33" s="17">
        <v>2699</v>
      </c>
      <c r="K33" s="17">
        <v>1864</v>
      </c>
      <c r="L33" s="17">
        <v>24177</v>
      </c>
    </row>
    <row r="34" spans="1:12" ht="12" customHeight="1" x14ac:dyDescent="0.2">
      <c r="A34" s="67"/>
      <c r="B34" s="67"/>
      <c r="C34" s="26" t="s">
        <v>306</v>
      </c>
      <c r="D34" s="31">
        <v>13130</v>
      </c>
      <c r="E34" s="20" t="s">
        <v>36</v>
      </c>
      <c r="F34" s="21">
        <v>11006</v>
      </c>
      <c r="G34" s="21">
        <v>9849</v>
      </c>
      <c r="H34" s="21">
        <v>7571</v>
      </c>
      <c r="I34" s="21">
        <v>7116</v>
      </c>
      <c r="J34" s="21">
        <v>4928</v>
      </c>
      <c r="K34" s="21">
        <v>3132</v>
      </c>
      <c r="L34" s="21">
        <v>56732</v>
      </c>
    </row>
    <row r="35" spans="1:12" ht="12" customHeight="1" x14ac:dyDescent="0.2">
      <c r="A35" s="66" t="s">
        <v>278</v>
      </c>
      <c r="B35" s="67" t="s">
        <v>287</v>
      </c>
      <c r="C35" s="25" t="s">
        <v>304</v>
      </c>
      <c r="D35" s="8" t="s">
        <v>36</v>
      </c>
      <c r="E35" s="8" t="s">
        <v>36</v>
      </c>
      <c r="F35" s="17">
        <v>21087</v>
      </c>
      <c r="G35" s="17">
        <v>17940</v>
      </c>
      <c r="H35" s="17">
        <v>15179</v>
      </c>
      <c r="I35" s="17">
        <v>15011</v>
      </c>
      <c r="J35" s="17">
        <v>10403</v>
      </c>
      <c r="K35" s="17">
        <v>6336</v>
      </c>
      <c r="L35" s="17">
        <v>85956</v>
      </c>
    </row>
    <row r="36" spans="1:12" ht="12" customHeight="1" x14ac:dyDescent="0.2">
      <c r="A36" s="67"/>
      <c r="B36" s="67"/>
      <c r="C36" s="25" t="s">
        <v>305</v>
      </c>
      <c r="D36" s="8" t="s">
        <v>36</v>
      </c>
      <c r="E36" s="8" t="s">
        <v>36</v>
      </c>
      <c r="F36" s="17">
        <v>28607</v>
      </c>
      <c r="G36" s="17">
        <v>26138</v>
      </c>
      <c r="H36" s="17">
        <v>19348</v>
      </c>
      <c r="I36" s="17">
        <v>18513</v>
      </c>
      <c r="J36" s="17">
        <v>12750</v>
      </c>
      <c r="K36" s="17">
        <v>8616</v>
      </c>
      <c r="L36" s="17">
        <v>113972</v>
      </c>
    </row>
    <row r="37" spans="1:12" ht="12" customHeight="1" x14ac:dyDescent="0.2">
      <c r="A37" s="67"/>
      <c r="B37" s="67"/>
      <c r="C37" s="26" t="s">
        <v>306</v>
      </c>
      <c r="D37" s="31">
        <v>66676</v>
      </c>
      <c r="E37" s="20" t="s">
        <v>36</v>
      </c>
      <c r="F37" s="21">
        <v>49694</v>
      </c>
      <c r="G37" s="21">
        <v>44078</v>
      </c>
      <c r="H37" s="21">
        <v>34527</v>
      </c>
      <c r="I37" s="21">
        <v>33524</v>
      </c>
      <c r="J37" s="21">
        <v>23153</v>
      </c>
      <c r="K37" s="21">
        <v>14952</v>
      </c>
      <c r="L37" s="21">
        <v>266604</v>
      </c>
    </row>
    <row r="38" spans="1:12" ht="12" customHeight="1" x14ac:dyDescent="0.2">
      <c r="A38" s="67"/>
      <c r="B38" s="67" t="s">
        <v>288</v>
      </c>
      <c r="C38" s="25" t="s">
        <v>304</v>
      </c>
      <c r="D38" s="8" t="s">
        <v>36</v>
      </c>
      <c r="E38" s="8" t="s">
        <v>36</v>
      </c>
      <c r="F38" s="17">
        <v>4709</v>
      </c>
      <c r="G38" s="17">
        <v>4053</v>
      </c>
      <c r="H38" s="17">
        <v>3244</v>
      </c>
      <c r="I38" s="17">
        <v>2935</v>
      </c>
      <c r="J38" s="17">
        <v>1992</v>
      </c>
      <c r="K38" s="17">
        <v>1245</v>
      </c>
      <c r="L38" s="17">
        <v>18178</v>
      </c>
    </row>
    <row r="39" spans="1:12" ht="12" customHeight="1" x14ac:dyDescent="0.2">
      <c r="A39" s="67"/>
      <c r="B39" s="67"/>
      <c r="C39" s="25" t="s">
        <v>305</v>
      </c>
      <c r="D39" s="8" t="s">
        <v>36</v>
      </c>
      <c r="E39" s="8" t="s">
        <v>36</v>
      </c>
      <c r="F39" s="17">
        <v>5628</v>
      </c>
      <c r="G39" s="17">
        <v>5291</v>
      </c>
      <c r="H39" s="17">
        <v>3951</v>
      </c>
      <c r="I39" s="17">
        <v>3612</v>
      </c>
      <c r="J39" s="17">
        <v>2436</v>
      </c>
      <c r="K39" s="17">
        <v>1817</v>
      </c>
      <c r="L39" s="17">
        <v>22735</v>
      </c>
    </row>
    <row r="40" spans="1:12" ht="12" customHeight="1" x14ac:dyDescent="0.2">
      <c r="A40" s="67"/>
      <c r="B40" s="67"/>
      <c r="C40" s="26" t="s">
        <v>306</v>
      </c>
      <c r="D40" s="31">
        <v>13156</v>
      </c>
      <c r="E40" s="20" t="s">
        <v>36</v>
      </c>
      <c r="F40" s="21">
        <v>10337</v>
      </c>
      <c r="G40" s="21">
        <v>9344</v>
      </c>
      <c r="H40" s="21">
        <v>7195</v>
      </c>
      <c r="I40" s="21">
        <v>6547</v>
      </c>
      <c r="J40" s="21">
        <v>4428</v>
      </c>
      <c r="K40" s="21">
        <v>3062</v>
      </c>
      <c r="L40" s="21">
        <v>54069</v>
      </c>
    </row>
    <row r="41" spans="1:12" ht="12" customHeight="1" x14ac:dyDescent="0.2">
      <c r="A41" s="66" t="s">
        <v>279</v>
      </c>
      <c r="B41" s="67" t="s">
        <v>287</v>
      </c>
      <c r="C41" s="25" t="s">
        <v>304</v>
      </c>
      <c r="D41" s="8" t="s">
        <v>36</v>
      </c>
      <c r="E41" s="8" t="s">
        <v>36</v>
      </c>
      <c r="F41" s="17">
        <v>20741</v>
      </c>
      <c r="G41" s="17">
        <v>17505</v>
      </c>
      <c r="H41" s="17">
        <v>14671</v>
      </c>
      <c r="I41" s="17">
        <v>14502</v>
      </c>
      <c r="J41" s="17">
        <v>10143</v>
      </c>
      <c r="K41" s="17">
        <v>6257</v>
      </c>
      <c r="L41" s="17">
        <v>83819</v>
      </c>
    </row>
    <row r="42" spans="1:12" ht="12" customHeight="1" x14ac:dyDescent="0.2">
      <c r="A42" s="67"/>
      <c r="B42" s="67"/>
      <c r="C42" s="25" t="s">
        <v>305</v>
      </c>
      <c r="D42" s="8" t="s">
        <v>36</v>
      </c>
      <c r="E42" s="8" t="s">
        <v>36</v>
      </c>
      <c r="F42" s="17">
        <v>27715</v>
      </c>
      <c r="G42" s="17">
        <v>25588</v>
      </c>
      <c r="H42" s="17">
        <v>18868</v>
      </c>
      <c r="I42" s="17">
        <v>17889</v>
      </c>
      <c r="J42" s="17">
        <v>12686</v>
      </c>
      <c r="K42" s="17">
        <v>8473</v>
      </c>
      <c r="L42" s="17">
        <v>111219</v>
      </c>
    </row>
    <row r="43" spans="1:12" ht="12" customHeight="1" x14ac:dyDescent="0.2">
      <c r="A43" s="67"/>
      <c r="B43" s="67"/>
      <c r="C43" s="26" t="s">
        <v>306</v>
      </c>
      <c r="D43" s="31">
        <v>62076</v>
      </c>
      <c r="E43" s="20" t="s">
        <v>36</v>
      </c>
      <c r="F43" s="21">
        <v>48456</v>
      </c>
      <c r="G43" s="21">
        <v>43093</v>
      </c>
      <c r="H43" s="21">
        <v>33539</v>
      </c>
      <c r="I43" s="21">
        <v>32391</v>
      </c>
      <c r="J43" s="21">
        <v>22829</v>
      </c>
      <c r="K43" s="21">
        <v>14730</v>
      </c>
      <c r="L43" s="21">
        <v>257114</v>
      </c>
    </row>
    <row r="44" spans="1:12" ht="12" customHeight="1" x14ac:dyDescent="0.2">
      <c r="A44" s="67"/>
      <c r="B44" s="67" t="s">
        <v>288</v>
      </c>
      <c r="C44" s="25" t="s">
        <v>304</v>
      </c>
      <c r="D44" s="8" t="s">
        <v>36</v>
      </c>
      <c r="E44" s="8" t="s">
        <v>36</v>
      </c>
      <c r="F44" s="17">
        <v>4735</v>
      </c>
      <c r="G44" s="17">
        <v>4196</v>
      </c>
      <c r="H44" s="17">
        <v>3372</v>
      </c>
      <c r="I44" s="17">
        <v>3012</v>
      </c>
      <c r="J44" s="17">
        <v>2026</v>
      </c>
      <c r="K44" s="17">
        <v>1344</v>
      </c>
      <c r="L44" s="17">
        <v>18685</v>
      </c>
    </row>
    <row r="45" spans="1:12" ht="12" customHeight="1" x14ac:dyDescent="0.2">
      <c r="A45" s="67"/>
      <c r="B45" s="67"/>
      <c r="C45" s="25" t="s">
        <v>305</v>
      </c>
      <c r="D45" s="8" t="s">
        <v>36</v>
      </c>
      <c r="E45" s="8" t="s">
        <v>36</v>
      </c>
      <c r="F45" s="17">
        <v>5610</v>
      </c>
      <c r="G45" s="17">
        <v>5430</v>
      </c>
      <c r="H45" s="17">
        <v>4096</v>
      </c>
      <c r="I45" s="17">
        <v>3694</v>
      </c>
      <c r="J45" s="17">
        <v>2589</v>
      </c>
      <c r="K45" s="17">
        <v>1896</v>
      </c>
      <c r="L45" s="17">
        <v>23315</v>
      </c>
    </row>
    <row r="46" spans="1:12" ht="12" customHeight="1" x14ac:dyDescent="0.2">
      <c r="A46" s="67"/>
      <c r="B46" s="67"/>
      <c r="C46" s="26" t="s">
        <v>306</v>
      </c>
      <c r="D46" s="31">
        <v>12880</v>
      </c>
      <c r="E46" s="20" t="s">
        <v>36</v>
      </c>
      <c r="F46" s="21">
        <v>10345</v>
      </c>
      <c r="G46" s="21">
        <v>9626</v>
      </c>
      <c r="H46" s="21">
        <v>7468</v>
      </c>
      <c r="I46" s="21">
        <v>6706</v>
      </c>
      <c r="J46" s="21">
        <v>4615</v>
      </c>
      <c r="K46" s="21">
        <v>3240</v>
      </c>
      <c r="L46" s="21">
        <v>54880</v>
      </c>
    </row>
    <row r="47" spans="1:12" ht="12" customHeight="1" x14ac:dyDescent="0.2">
      <c r="A47" s="66" t="s">
        <v>280</v>
      </c>
      <c r="B47" s="67" t="s">
        <v>287</v>
      </c>
      <c r="C47" s="25" t="s">
        <v>304</v>
      </c>
      <c r="D47" s="32">
        <v>15785</v>
      </c>
      <c r="E47" s="32">
        <v>29655</v>
      </c>
      <c r="F47" s="17">
        <v>20181</v>
      </c>
      <c r="G47" s="17">
        <v>17206</v>
      </c>
      <c r="H47" s="17">
        <v>14581</v>
      </c>
      <c r="I47" s="17">
        <v>14377</v>
      </c>
      <c r="J47" s="17">
        <v>10203</v>
      </c>
      <c r="K47" s="17">
        <v>6412</v>
      </c>
      <c r="L47" s="17">
        <v>128400</v>
      </c>
    </row>
    <row r="48" spans="1:12" ht="12" customHeight="1" x14ac:dyDescent="0.2">
      <c r="A48" s="67"/>
      <c r="B48" s="67"/>
      <c r="C48" s="25" t="s">
        <v>305</v>
      </c>
      <c r="D48" s="32">
        <v>14366</v>
      </c>
      <c r="E48" s="32">
        <v>26173</v>
      </c>
      <c r="F48" s="17">
        <v>27481</v>
      </c>
      <c r="G48" s="17">
        <v>25487</v>
      </c>
      <c r="H48" s="17">
        <v>18627</v>
      </c>
      <c r="I48" s="17">
        <v>17615</v>
      </c>
      <c r="J48" s="17">
        <v>12740</v>
      </c>
      <c r="K48" s="17">
        <v>8698</v>
      </c>
      <c r="L48" s="17">
        <v>151187</v>
      </c>
    </row>
    <row r="49" spans="1:12" ht="12" customHeight="1" x14ac:dyDescent="0.2">
      <c r="A49" s="67"/>
      <c r="B49" s="67"/>
      <c r="C49" s="26" t="s">
        <v>306</v>
      </c>
      <c r="D49" s="31">
        <v>30151</v>
      </c>
      <c r="E49" s="31">
        <v>55828</v>
      </c>
      <c r="F49" s="21">
        <v>47662</v>
      </c>
      <c r="G49" s="21">
        <v>42693</v>
      </c>
      <c r="H49" s="21">
        <v>33208</v>
      </c>
      <c r="I49" s="21">
        <v>31992</v>
      </c>
      <c r="J49" s="21">
        <v>22943</v>
      </c>
      <c r="K49" s="21">
        <v>15110</v>
      </c>
      <c r="L49" s="21">
        <v>279587</v>
      </c>
    </row>
    <row r="50" spans="1:12" ht="12" customHeight="1" x14ac:dyDescent="0.2">
      <c r="A50" s="67"/>
      <c r="B50" s="67" t="s">
        <v>288</v>
      </c>
      <c r="C50" s="25" t="s">
        <v>304</v>
      </c>
      <c r="D50" s="32">
        <v>3345</v>
      </c>
      <c r="E50" s="32">
        <v>5890</v>
      </c>
      <c r="F50" s="17">
        <v>4783</v>
      </c>
      <c r="G50" s="17">
        <v>4205</v>
      </c>
      <c r="H50" s="17">
        <v>3370</v>
      </c>
      <c r="I50" s="17">
        <v>3110</v>
      </c>
      <c r="J50" s="17">
        <v>2142</v>
      </c>
      <c r="K50" s="17">
        <v>1426</v>
      </c>
      <c r="L50" s="17">
        <v>28271</v>
      </c>
    </row>
    <row r="51" spans="1:12" ht="12" customHeight="1" x14ac:dyDescent="0.2">
      <c r="A51" s="67"/>
      <c r="B51" s="67"/>
      <c r="C51" s="25" t="s">
        <v>305</v>
      </c>
      <c r="D51" s="32">
        <v>3114</v>
      </c>
      <c r="E51" s="32">
        <v>5398</v>
      </c>
      <c r="F51" s="17">
        <v>5912</v>
      </c>
      <c r="G51" s="17">
        <v>6034</v>
      </c>
      <c r="H51" s="17">
        <v>4313</v>
      </c>
      <c r="I51" s="17">
        <v>3819</v>
      </c>
      <c r="J51" s="17">
        <v>2710</v>
      </c>
      <c r="K51" s="17">
        <v>1997</v>
      </c>
      <c r="L51" s="17">
        <v>33297</v>
      </c>
    </row>
    <row r="52" spans="1:12" ht="12" customHeight="1" x14ac:dyDescent="0.2">
      <c r="A52" s="67"/>
      <c r="B52" s="67"/>
      <c r="C52" s="26" t="s">
        <v>306</v>
      </c>
      <c r="D52" s="31">
        <v>6459</v>
      </c>
      <c r="E52" s="31">
        <v>11288</v>
      </c>
      <c r="F52" s="21">
        <v>10695</v>
      </c>
      <c r="G52" s="21">
        <v>10239</v>
      </c>
      <c r="H52" s="21">
        <v>7683</v>
      </c>
      <c r="I52" s="21">
        <v>6929</v>
      </c>
      <c r="J52" s="21">
        <v>4852</v>
      </c>
      <c r="K52" s="21">
        <v>3423</v>
      </c>
      <c r="L52" s="21">
        <v>61568</v>
      </c>
    </row>
    <row r="53" spans="1:12" ht="12" customHeight="1" x14ac:dyDescent="0.2">
      <c r="A53" s="66" t="s">
        <v>281</v>
      </c>
      <c r="B53" s="67" t="s">
        <v>287</v>
      </c>
      <c r="C53" s="25" t="s">
        <v>304</v>
      </c>
      <c r="D53" s="32">
        <v>15431</v>
      </c>
      <c r="E53" s="32">
        <v>28771</v>
      </c>
      <c r="F53" s="17">
        <v>19589</v>
      </c>
      <c r="G53" s="17">
        <v>16827</v>
      </c>
      <c r="H53" s="17">
        <v>14386</v>
      </c>
      <c r="I53" s="17">
        <v>14303</v>
      </c>
      <c r="J53" s="17">
        <v>10437</v>
      </c>
      <c r="K53" s="17">
        <v>6688</v>
      </c>
      <c r="L53" s="17">
        <v>126432</v>
      </c>
    </row>
    <row r="54" spans="1:12" ht="12" customHeight="1" x14ac:dyDescent="0.2">
      <c r="A54" s="67"/>
      <c r="B54" s="67"/>
      <c r="C54" s="25" t="s">
        <v>305</v>
      </c>
      <c r="D54" s="32">
        <v>14151</v>
      </c>
      <c r="E54" s="32">
        <v>25112</v>
      </c>
      <c r="F54" s="17">
        <v>26775</v>
      </c>
      <c r="G54" s="17">
        <v>25374</v>
      </c>
      <c r="H54" s="17">
        <v>18651</v>
      </c>
      <c r="I54" s="17">
        <v>17443</v>
      </c>
      <c r="J54" s="17">
        <v>13141</v>
      </c>
      <c r="K54" s="17">
        <v>9033</v>
      </c>
      <c r="L54" s="17">
        <v>149680</v>
      </c>
    </row>
    <row r="55" spans="1:12" ht="12" customHeight="1" x14ac:dyDescent="0.2">
      <c r="A55" s="67"/>
      <c r="B55" s="67"/>
      <c r="C55" s="26" t="s">
        <v>306</v>
      </c>
      <c r="D55" s="31">
        <v>29582</v>
      </c>
      <c r="E55" s="31">
        <v>53883</v>
      </c>
      <c r="F55" s="21">
        <v>46364</v>
      </c>
      <c r="G55" s="21">
        <v>42201</v>
      </c>
      <c r="H55" s="21">
        <v>33037</v>
      </c>
      <c r="I55" s="21">
        <v>31746</v>
      </c>
      <c r="J55" s="21">
        <v>23578</v>
      </c>
      <c r="K55" s="21">
        <v>15721</v>
      </c>
      <c r="L55" s="21">
        <v>276112</v>
      </c>
    </row>
    <row r="56" spans="1:12" ht="12" customHeight="1" x14ac:dyDescent="0.2">
      <c r="A56" s="67"/>
      <c r="B56" s="67" t="s">
        <v>288</v>
      </c>
      <c r="C56" s="25" t="s">
        <v>304</v>
      </c>
      <c r="D56" s="32">
        <v>2801</v>
      </c>
      <c r="E56" s="32">
        <v>5179</v>
      </c>
      <c r="F56" s="17">
        <v>4151</v>
      </c>
      <c r="G56" s="17">
        <v>3695</v>
      </c>
      <c r="H56" s="17">
        <v>3007</v>
      </c>
      <c r="I56" s="17">
        <v>2686</v>
      </c>
      <c r="J56" s="17">
        <v>1879</v>
      </c>
      <c r="K56" s="17">
        <v>1267</v>
      </c>
      <c r="L56" s="17">
        <v>24665</v>
      </c>
    </row>
    <row r="57" spans="1:12" ht="12" customHeight="1" x14ac:dyDescent="0.2">
      <c r="A57" s="67"/>
      <c r="B57" s="67"/>
      <c r="C57" s="25" t="s">
        <v>305</v>
      </c>
      <c r="D57" s="32">
        <v>2703</v>
      </c>
      <c r="E57" s="32">
        <v>4684</v>
      </c>
      <c r="F57" s="17">
        <v>5125</v>
      </c>
      <c r="G57" s="17">
        <v>5360</v>
      </c>
      <c r="H57" s="17">
        <v>3883</v>
      </c>
      <c r="I57" s="17">
        <v>3336</v>
      </c>
      <c r="J57" s="17">
        <v>2411</v>
      </c>
      <c r="K57" s="17">
        <v>1797</v>
      </c>
      <c r="L57" s="17">
        <v>29299</v>
      </c>
    </row>
    <row r="58" spans="1:12" ht="12" customHeight="1" x14ac:dyDescent="0.2">
      <c r="A58" s="67"/>
      <c r="B58" s="67"/>
      <c r="C58" s="26" t="s">
        <v>306</v>
      </c>
      <c r="D58" s="31">
        <v>5504</v>
      </c>
      <c r="E58" s="31">
        <v>9863</v>
      </c>
      <c r="F58" s="21">
        <v>9276</v>
      </c>
      <c r="G58" s="21">
        <v>9055</v>
      </c>
      <c r="H58" s="21">
        <v>6890</v>
      </c>
      <c r="I58" s="21">
        <v>6022</v>
      </c>
      <c r="J58" s="21">
        <v>4290</v>
      </c>
      <c r="K58" s="21">
        <v>3064</v>
      </c>
      <c r="L58" s="21">
        <v>53964</v>
      </c>
    </row>
    <row r="59" spans="1:12" ht="12" customHeight="1" x14ac:dyDescent="0.2">
      <c r="A59" s="66" t="s">
        <v>282</v>
      </c>
      <c r="B59" s="67" t="s">
        <v>287</v>
      </c>
      <c r="C59" s="25" t="s">
        <v>304</v>
      </c>
      <c r="D59" s="32">
        <v>15621</v>
      </c>
      <c r="E59" s="32">
        <v>29917</v>
      </c>
      <c r="F59" s="17">
        <v>22866</v>
      </c>
      <c r="G59" s="17">
        <v>19519</v>
      </c>
      <c r="H59" s="17">
        <v>16422</v>
      </c>
      <c r="I59" s="17">
        <v>16051</v>
      </c>
      <c r="J59" s="17">
        <v>11672</v>
      </c>
      <c r="K59" s="17">
        <v>7501</v>
      </c>
      <c r="L59" s="17">
        <v>139569</v>
      </c>
    </row>
    <row r="60" spans="1:12" ht="12" customHeight="1" x14ac:dyDescent="0.2">
      <c r="A60" s="67"/>
      <c r="B60" s="67"/>
      <c r="C60" s="25" t="s">
        <v>305</v>
      </c>
      <c r="D60" s="32">
        <v>14212</v>
      </c>
      <c r="E60" s="32">
        <v>26176</v>
      </c>
      <c r="F60" s="17">
        <v>29848</v>
      </c>
      <c r="G60" s="17">
        <v>27905</v>
      </c>
      <c r="H60" s="17">
        <v>20716</v>
      </c>
      <c r="I60" s="17">
        <v>19157</v>
      </c>
      <c r="J60" s="17">
        <v>14385</v>
      </c>
      <c r="K60" s="17">
        <v>9920</v>
      </c>
      <c r="L60" s="17">
        <v>162319</v>
      </c>
    </row>
    <row r="61" spans="1:12" ht="12" customHeight="1" x14ac:dyDescent="0.2">
      <c r="A61" s="67"/>
      <c r="B61" s="67"/>
      <c r="C61" s="26" t="s">
        <v>306</v>
      </c>
      <c r="D61" s="31">
        <v>29833</v>
      </c>
      <c r="E61" s="31">
        <v>56093</v>
      </c>
      <c r="F61" s="21">
        <v>52714</v>
      </c>
      <c r="G61" s="21">
        <v>47424</v>
      </c>
      <c r="H61" s="21">
        <v>37138</v>
      </c>
      <c r="I61" s="21">
        <v>35208</v>
      </c>
      <c r="J61" s="21">
        <v>26057</v>
      </c>
      <c r="K61" s="21">
        <v>17421</v>
      </c>
      <c r="L61" s="21">
        <v>301888</v>
      </c>
    </row>
    <row r="62" spans="1:12" ht="12" customHeight="1" x14ac:dyDescent="0.2">
      <c r="A62" s="67"/>
      <c r="B62" s="67" t="s">
        <v>288</v>
      </c>
      <c r="C62" s="25" t="s">
        <v>304</v>
      </c>
      <c r="D62" s="32">
        <v>2859</v>
      </c>
      <c r="E62" s="32">
        <v>5268</v>
      </c>
      <c r="F62" s="17">
        <v>4633</v>
      </c>
      <c r="G62" s="17">
        <v>4078</v>
      </c>
      <c r="H62" s="17">
        <v>3374</v>
      </c>
      <c r="I62" s="17">
        <v>2962</v>
      </c>
      <c r="J62" s="17">
        <v>2140</v>
      </c>
      <c r="K62" s="17">
        <v>1408</v>
      </c>
      <c r="L62" s="17">
        <v>26722</v>
      </c>
    </row>
    <row r="63" spans="1:12" ht="12" customHeight="1" x14ac:dyDescent="0.2">
      <c r="A63" s="67"/>
      <c r="B63" s="67"/>
      <c r="C63" s="25" t="s">
        <v>305</v>
      </c>
      <c r="D63" s="32">
        <v>2764</v>
      </c>
      <c r="E63" s="32">
        <v>4793</v>
      </c>
      <c r="F63" s="17">
        <v>5749</v>
      </c>
      <c r="G63" s="17">
        <v>5585</v>
      </c>
      <c r="H63" s="17">
        <v>4311</v>
      </c>
      <c r="I63" s="17">
        <v>3631</v>
      </c>
      <c r="J63" s="17">
        <v>2615</v>
      </c>
      <c r="K63" s="17">
        <v>1986</v>
      </c>
      <c r="L63" s="17">
        <v>31434</v>
      </c>
    </row>
    <row r="64" spans="1:12" ht="12" customHeight="1" x14ac:dyDescent="0.2">
      <c r="A64" s="67"/>
      <c r="B64" s="67"/>
      <c r="C64" s="26" t="s">
        <v>306</v>
      </c>
      <c r="D64" s="31">
        <v>5623</v>
      </c>
      <c r="E64" s="31">
        <v>10061</v>
      </c>
      <c r="F64" s="21">
        <v>10382</v>
      </c>
      <c r="G64" s="21">
        <v>9663</v>
      </c>
      <c r="H64" s="21">
        <v>7685</v>
      </c>
      <c r="I64" s="21">
        <v>6593</v>
      </c>
      <c r="J64" s="21">
        <v>4755</v>
      </c>
      <c r="K64" s="21">
        <v>3394</v>
      </c>
      <c r="L64" s="21">
        <v>58156</v>
      </c>
    </row>
    <row r="65" spans="1:12" ht="12" customHeight="1" x14ac:dyDescent="0.2">
      <c r="A65" s="66" t="s">
        <v>283</v>
      </c>
      <c r="B65" s="67" t="s">
        <v>287</v>
      </c>
      <c r="C65" s="25" t="s">
        <v>304</v>
      </c>
      <c r="D65" s="32">
        <v>15824</v>
      </c>
      <c r="E65" s="32">
        <v>30646</v>
      </c>
      <c r="F65" s="17">
        <v>24326</v>
      </c>
      <c r="G65" s="17">
        <v>20228</v>
      </c>
      <c r="H65" s="17">
        <v>17117</v>
      </c>
      <c r="I65" s="17">
        <v>16667</v>
      </c>
      <c r="J65" s="17">
        <v>12253</v>
      </c>
      <c r="K65" s="17">
        <v>7870</v>
      </c>
      <c r="L65" s="17">
        <v>144931</v>
      </c>
    </row>
    <row r="66" spans="1:12" ht="12" customHeight="1" x14ac:dyDescent="0.2">
      <c r="A66" s="67"/>
      <c r="B66" s="67"/>
      <c r="C66" s="25" t="s">
        <v>305</v>
      </c>
      <c r="D66" s="32">
        <v>14269</v>
      </c>
      <c r="E66" s="32">
        <v>26972</v>
      </c>
      <c r="F66" s="17">
        <v>30988</v>
      </c>
      <c r="G66" s="17">
        <v>28633</v>
      </c>
      <c r="H66" s="17">
        <v>21609</v>
      </c>
      <c r="I66" s="17">
        <v>19679</v>
      </c>
      <c r="J66" s="17">
        <v>15089</v>
      </c>
      <c r="K66" s="17">
        <v>10343</v>
      </c>
      <c r="L66" s="17">
        <v>167582</v>
      </c>
    </row>
    <row r="67" spans="1:12" ht="12" customHeight="1" x14ac:dyDescent="0.2">
      <c r="A67" s="67"/>
      <c r="B67" s="67"/>
      <c r="C67" s="26" t="s">
        <v>306</v>
      </c>
      <c r="D67" s="31">
        <v>30093</v>
      </c>
      <c r="E67" s="31">
        <v>57618</v>
      </c>
      <c r="F67" s="21">
        <v>55314</v>
      </c>
      <c r="G67" s="21">
        <v>48861</v>
      </c>
      <c r="H67" s="21">
        <v>38726</v>
      </c>
      <c r="I67" s="21">
        <v>36346</v>
      </c>
      <c r="J67" s="21">
        <v>27342</v>
      </c>
      <c r="K67" s="21">
        <v>18213</v>
      </c>
      <c r="L67" s="21">
        <v>312513</v>
      </c>
    </row>
    <row r="68" spans="1:12" ht="12" customHeight="1" x14ac:dyDescent="0.2">
      <c r="A68" s="67"/>
      <c r="B68" s="67" t="s">
        <v>288</v>
      </c>
      <c r="C68" s="25" t="s">
        <v>304</v>
      </c>
      <c r="D68" s="32">
        <v>2740</v>
      </c>
      <c r="E68" s="32">
        <v>5243</v>
      </c>
      <c r="F68" s="17">
        <v>4599</v>
      </c>
      <c r="G68" s="17">
        <v>4056</v>
      </c>
      <c r="H68" s="17">
        <v>3281</v>
      </c>
      <c r="I68" s="17">
        <v>2838</v>
      </c>
      <c r="J68" s="17">
        <v>2062</v>
      </c>
      <c r="K68" s="17">
        <v>1350</v>
      </c>
      <c r="L68" s="17">
        <v>26169</v>
      </c>
    </row>
    <row r="69" spans="1:12" ht="12" customHeight="1" x14ac:dyDescent="0.2">
      <c r="A69" s="67"/>
      <c r="B69" s="67"/>
      <c r="C69" s="25" t="s">
        <v>305</v>
      </c>
      <c r="D69" s="32">
        <v>2610</v>
      </c>
      <c r="E69" s="32">
        <v>4799</v>
      </c>
      <c r="F69" s="17">
        <v>5720</v>
      </c>
      <c r="G69" s="17">
        <v>5485</v>
      </c>
      <c r="H69" s="17">
        <v>4187</v>
      </c>
      <c r="I69" s="17">
        <v>3458</v>
      </c>
      <c r="J69" s="17">
        <v>2556</v>
      </c>
      <c r="K69" s="17">
        <v>1843</v>
      </c>
      <c r="L69" s="17">
        <v>30658</v>
      </c>
    </row>
    <row r="70" spans="1:12" ht="12" customHeight="1" x14ac:dyDescent="0.2">
      <c r="A70" s="67"/>
      <c r="B70" s="67"/>
      <c r="C70" s="26" t="s">
        <v>306</v>
      </c>
      <c r="D70" s="31">
        <v>5350</v>
      </c>
      <c r="E70" s="31">
        <v>10042</v>
      </c>
      <c r="F70" s="21">
        <v>10319</v>
      </c>
      <c r="G70" s="21">
        <v>9541</v>
      </c>
      <c r="H70" s="21">
        <v>7468</v>
      </c>
      <c r="I70" s="21">
        <v>6296</v>
      </c>
      <c r="J70" s="21">
        <v>4618</v>
      </c>
      <c r="K70" s="21">
        <v>3193</v>
      </c>
      <c r="L70" s="21">
        <v>56827</v>
      </c>
    </row>
    <row r="71" spans="1:12" ht="12" hidden="1" customHeight="1" x14ac:dyDescent="0.2"/>
    <row r="72" spans="1:12" ht="12" customHeight="1" x14ac:dyDescent="0.2">
      <c r="A72" s="61" t="s">
        <v>432</v>
      </c>
      <c r="B72" s="64"/>
      <c r="C72" s="64"/>
      <c r="D72" s="64"/>
      <c r="E72" s="64"/>
      <c r="F72" s="64"/>
      <c r="G72" s="64"/>
      <c r="H72" s="64"/>
      <c r="I72" s="64"/>
      <c r="J72" s="64"/>
      <c r="K72" s="64"/>
      <c r="L72" s="64"/>
    </row>
    <row r="73" spans="1:12" ht="12" customHeight="1" x14ac:dyDescent="0.2">
      <c r="A73" s="65" t="s">
        <v>307</v>
      </c>
      <c r="B73" s="64"/>
      <c r="C73" s="64"/>
      <c r="D73" s="64"/>
      <c r="E73" s="64"/>
      <c r="F73" s="64"/>
      <c r="G73" s="64"/>
      <c r="H73" s="64"/>
      <c r="I73" s="64"/>
      <c r="J73" s="64"/>
      <c r="K73" s="64"/>
      <c r="L73" s="64"/>
    </row>
    <row r="74" spans="1:12" ht="12" customHeight="1" x14ac:dyDescent="0.2">
      <c r="A74" s="65" t="s">
        <v>308</v>
      </c>
      <c r="B74" s="64"/>
      <c r="C74" s="64"/>
      <c r="D74" s="64"/>
      <c r="E74" s="64"/>
      <c r="F74" s="64"/>
      <c r="G74" s="64"/>
      <c r="H74" s="64"/>
      <c r="I74" s="64"/>
      <c r="J74" s="64"/>
      <c r="K74" s="64"/>
      <c r="L74" s="64"/>
    </row>
    <row r="75" spans="1:12" ht="12" customHeight="1" x14ac:dyDescent="0.2">
      <c r="A75" s="65" t="s">
        <v>431</v>
      </c>
      <c r="B75" s="64"/>
      <c r="C75" s="64"/>
      <c r="D75" s="64"/>
      <c r="E75" s="64"/>
      <c r="F75" s="64"/>
      <c r="G75" s="64"/>
      <c r="H75" s="64"/>
      <c r="I75" s="64"/>
      <c r="J75" s="64"/>
      <c r="K75" s="64"/>
      <c r="L75" s="64"/>
    </row>
    <row r="76" spans="1:12" ht="12" customHeight="1" x14ac:dyDescent="0.2"/>
    <row r="77" spans="1:12" ht="12" customHeight="1" x14ac:dyDescent="0.2">
      <c r="A77" s="22" t="s">
        <v>284</v>
      </c>
    </row>
    <row r="78" spans="1:12" ht="12" customHeight="1" x14ac:dyDescent="0.2"/>
  </sheetData>
  <mergeCells count="38">
    <mergeCell ref="A73:L73"/>
    <mergeCell ref="A74:L74"/>
    <mergeCell ref="A75:L75"/>
    <mergeCell ref="A65:A70"/>
    <mergeCell ref="B65:B67"/>
    <mergeCell ref="B68:B70"/>
    <mergeCell ref="A2:L2"/>
    <mergeCell ref="A72:L72"/>
    <mergeCell ref="A53:A58"/>
    <mergeCell ref="B53:B55"/>
    <mergeCell ref="B56:B58"/>
    <mergeCell ref="A59:A64"/>
    <mergeCell ref="B59:B61"/>
    <mergeCell ref="B62:B64"/>
    <mergeCell ref="A41:A46"/>
    <mergeCell ref="B41:B43"/>
    <mergeCell ref="B44:B46"/>
    <mergeCell ref="A47:A52"/>
    <mergeCell ref="B47:B49"/>
    <mergeCell ref="B50:B52"/>
    <mergeCell ref="A29:A34"/>
    <mergeCell ref="B29:B31"/>
    <mergeCell ref="B32:B34"/>
    <mergeCell ref="A35:A40"/>
    <mergeCell ref="B35:B37"/>
    <mergeCell ref="B38:B40"/>
    <mergeCell ref="A17:A22"/>
    <mergeCell ref="B17:B19"/>
    <mergeCell ref="B20:B22"/>
    <mergeCell ref="A23:A28"/>
    <mergeCell ref="B23:B25"/>
    <mergeCell ref="B26:B28"/>
    <mergeCell ref="A5:A10"/>
    <mergeCell ref="B5:B7"/>
    <mergeCell ref="B8:B10"/>
    <mergeCell ref="A11:A16"/>
    <mergeCell ref="B11:B13"/>
    <mergeCell ref="B14:B16"/>
  </mergeCells>
  <hyperlinks>
    <hyperlink ref="A77" location="'Contents'!A1" display="#'Contents'!A1" xr:uid="{00000000-0004-0000-0800-000000000000}"/>
  </hyperlinks>
  <pageMargins left="0.01" right="0.01" top="0.5" bottom="0.5" header="0" footer="0"/>
  <pageSetup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9bdd968d1cb4edb8feab57b6b7228a01">
  <xsd:schema xmlns:xsd="http://www.w3.org/2001/XMLSchema" xmlns:xs="http://www.w3.org/2001/XMLSchema" xmlns:p="http://schemas.microsoft.com/office/2006/metadata/properties" xmlns:ns2="6b1f13ff-cb63-4071-a2f2-5bf6f12b330b" targetNamespace="http://schemas.microsoft.com/office/2006/metadata/properties" ma:root="true" ma:fieldsID="39daf48a65c49aebbd668bde6cd5a307"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B6AA05FC-4A16-4745-8248-29A00123B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1A2484-EECA-40CA-83FB-3B69B8A38141}">
  <ds:schemaRefs>
    <ds:schemaRef ds:uri="http://schemas.microsoft.com/sharepoint/v3/contenttype/forms"/>
  </ds:schemaRefs>
</ds:datastoreItem>
</file>

<file path=customXml/itemProps3.xml><?xml version="1.0" encoding="utf-8"?>
<ds:datastoreItem xmlns:ds="http://schemas.openxmlformats.org/officeDocument/2006/customXml" ds:itemID="{49794A13-5911-4613-9B0C-D30C3CD87119}">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6b1f13ff-cb63-4071-a2f2-5bf6f12b330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Explanatory notes</vt:lpstr>
      <vt:lpstr>Table S4.1</vt:lpstr>
      <vt:lpstr>Table S4.2</vt:lpstr>
      <vt:lpstr>Table S4.3</vt:lpstr>
      <vt:lpstr>Table S4.4</vt:lpstr>
      <vt:lpstr>Table S4.5</vt:lpstr>
      <vt:lpstr>Table S4.6</vt:lpstr>
      <vt:lpstr>Table S4.7</vt:lpstr>
      <vt:lpstr>Table S4.8</vt:lpstr>
      <vt:lpstr>Table S4.9</vt:lpstr>
      <vt:lpstr>Table S4.10</vt:lpstr>
      <vt:lpstr>Table S4.11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 – further information about the nKPI collection</dc:title>
  <dc:creator>AIHW</dc:creator>
  <cp:lastModifiedBy>Murdoch, Felicity</cp:lastModifiedBy>
  <cp:revision>1</cp:revision>
  <dcterms:created xsi:type="dcterms:W3CDTF">2022-11-10T23:34:44Z</dcterms:created>
  <dcterms:modified xsi:type="dcterms:W3CDTF">2023-04-19T22:16:54Z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